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23415" windowHeight="14565" activeTab="0"/>
  </bookViews>
  <sheets>
    <sheet name="assembly items" sheetId="1" r:id="rId1"/>
  </sheets>
  <definedNames>
    <definedName name="_xlnm.Print_Area" localSheetId="0">'assembly items'!$A$1:$N$92</definedName>
    <definedName name="_xlnm.Print_Titles" localSheetId="0">'assembly items'!$8:$11</definedName>
  </definedNames>
  <calcPr fullCalcOnLoad="1"/>
</workbook>
</file>

<file path=xl/sharedStrings.xml><?xml version="1.0" encoding="utf-8"?>
<sst xmlns="http://schemas.openxmlformats.org/spreadsheetml/2006/main" count="265" uniqueCount="219">
  <si>
    <t>MFR</t>
  </si>
  <si>
    <t>Description</t>
  </si>
  <si>
    <t>QTY</t>
  </si>
  <si>
    <t>ITEM</t>
  </si>
  <si>
    <t>Notes</t>
  </si>
  <si>
    <t>UIUC Price</t>
  </si>
  <si>
    <t>Todd Moore</t>
  </si>
  <si>
    <t>EA.</t>
  </si>
  <si>
    <t>DIST</t>
  </si>
  <si>
    <t>ALL</t>
  </si>
  <si>
    <t xml:space="preserve">Part Number </t>
  </si>
  <si>
    <t>Molex/Waldom</t>
  </si>
  <si>
    <t>Board</t>
  </si>
  <si>
    <t>Boards</t>
  </si>
  <si>
    <t>AMP</t>
  </si>
  <si>
    <t>Totals</t>
  </si>
  <si>
    <t>Each</t>
  </si>
  <si>
    <t>All</t>
  </si>
  <si>
    <t>Comp.</t>
  </si>
  <si>
    <t>Price</t>
  </si>
  <si>
    <t>Notes:</t>
  </si>
  <si>
    <t>39-01-2020</t>
  </si>
  <si>
    <t>39-01-0043</t>
  </si>
  <si>
    <t>Cables</t>
  </si>
  <si>
    <t>Total number to purchase</t>
  </si>
  <si>
    <t>SPC</t>
  </si>
  <si>
    <t>SPC15088</t>
  </si>
  <si>
    <t>D-Sub 15 Metal Connector Cover for use with EMI</t>
  </si>
  <si>
    <t>SPC15239</t>
  </si>
  <si>
    <t>LF10WBR-12P</t>
  </si>
  <si>
    <t>Hirose Electric Co.</t>
  </si>
  <si>
    <t>12 PIN, CIRCULAR RECEPTACLE, MALE PINS, SHIELDED, PANEL MOUNT</t>
  </si>
  <si>
    <t>LF10WBP-12S</t>
  </si>
  <si>
    <t>12 PIN, CIRCULAR PLUG, FEMALE PINS, SHIELDED</t>
  </si>
  <si>
    <t>LF10WBR-4S</t>
  </si>
  <si>
    <t>4 PIN CIRCULAR RECEPTACLE, FEMALE PINS, SHIELDED, PANEL MOUNT</t>
  </si>
  <si>
    <t>LF10WBP-4P</t>
  </si>
  <si>
    <t>4 PIN CIRCULAR PLUG, MALE PINS, SHIELDED</t>
  </si>
  <si>
    <t>LF10WBR-4P</t>
  </si>
  <si>
    <t>4 PIN CIRCULAR RECEPTACLE, MALE PINS, SHIELDED, PANEL MOUNT</t>
  </si>
  <si>
    <t>LF10WBP-4S</t>
  </si>
  <si>
    <t>4 PIN CIRCULAR PLUG, FEMALE PINS, SHIELDED</t>
  </si>
  <si>
    <t>C1352.12.10</t>
  </si>
  <si>
    <t>GENERAL CABLE</t>
  </si>
  <si>
    <t>3 PIN CIRCULAR PLUG, FEMALE PINS, SHIELDED</t>
  </si>
  <si>
    <t>3 PIN CIRCULAR RECEPTACLE, FEMALE PINS, SHIELDED, PANEL MOUNT</t>
  </si>
  <si>
    <t>LF07WBR-3P</t>
  </si>
  <si>
    <t>3 PIN CIRCULAR RECEPTACLE, MALE PINS, SHIELDED, PANEL MOUNT</t>
  </si>
  <si>
    <t>LF07WBR-3S</t>
  </si>
  <si>
    <t>3 PIN CIRCULAR, PLUG, MALE PINS, SHIELDED</t>
  </si>
  <si>
    <t>LF07WBP-3P</t>
  </si>
  <si>
    <t>LF07WBP-3S</t>
  </si>
  <si>
    <t>LF10WBR-12S</t>
  </si>
  <si>
    <t>12 PIN, CIRCULAR RECEPTACLE, FEMALE PINS, SHIELDED, PANEL MOUNT</t>
  </si>
  <si>
    <t>12 PIN, CIRCULAR PLUG MALE PINS, SHIELDED</t>
  </si>
  <si>
    <t>LF10WBP-12P</t>
  </si>
  <si>
    <t>Qualtek</t>
  </si>
  <si>
    <t>312021-01</t>
  </si>
  <si>
    <t>COMPUTER CORD 18AWG 3COND M/F BLK 90" LONG, SVT, NEMA 5-15P to IEC 320-C13</t>
  </si>
  <si>
    <t>MMM</t>
  </si>
  <si>
    <t>3600B/14SF</t>
  </si>
  <si>
    <t>3600B/24 100SF</t>
  </si>
  <si>
    <t>SPC15276</t>
  </si>
  <si>
    <t>SPC15323</t>
  </si>
  <si>
    <t>15SRB8-R</t>
  </si>
  <si>
    <t>Tyco</t>
  </si>
  <si>
    <t>IEC, SHIELDED POWER ENTRY MODULE WITH EMI FILTER</t>
  </si>
  <si>
    <t>PANEL MOUNTED, USED FOR ICC BOARD P.S. OUTPUTS @ P.S. MODULE END</t>
  </si>
  <si>
    <t>PLUG USED FOR ICC BOARD P.S. CABLE END, @ P.S. END</t>
  </si>
  <si>
    <t>PANEL MOUNTED, USED FOR FAN P.S. OUTPUTS @ P.S. END &amp; USED FOR A/C OUT @ VICOR PS END</t>
  </si>
  <si>
    <t>FOR FAN P.S. CABLE END @ P.S. END &amp; FOR A/C CABLE END @ VICOR P.S. END</t>
  </si>
  <si>
    <t>PANEL MOUNTED, USED FOR FAN P.S. INPUTS @ PLENUM &amp; USED FOR A/C INPUT @ P.S. MODULE END</t>
  </si>
  <si>
    <t>FOR FAN P.S. CABLE END @ PLENUM &amp; USED FOR A/C INPUT CABLE @ POWER SUPPLY MODULE END</t>
  </si>
  <si>
    <t>PANEL MOUNTED, USED FOR FAN SIGNALS/RTN CABLE @ ICC BOARD END, &amp; USED FOR VICOR ENABLE/DISABLE @ VICOR P.S. END</t>
  </si>
  <si>
    <t>USED FOR A/C FEED @ VICOR P.S. END</t>
  </si>
  <si>
    <t>DELUXE STRAIGHT D-SUB CONNECTOR COVER, METAL, FOR DB25 CONNECTORS</t>
  </si>
  <si>
    <t>SPC15007</t>
  </si>
  <si>
    <t>USED ON CABLE ENDS</t>
  </si>
  <si>
    <t>USED ON SPI CABLES??</t>
  </si>
  <si>
    <t>1375820-3</t>
  </si>
  <si>
    <t>CONN RCPT HSNG 3POS CST-100 II</t>
  </si>
  <si>
    <t>USED ON CONDOR A/C INPUT ON P.S.</t>
  </si>
  <si>
    <t>TYCO</t>
  </si>
  <si>
    <t>1375819-1</t>
  </si>
  <si>
    <t>CONTACT CST-100 II 26-22AWG TIN</t>
  </si>
  <si>
    <t>4-Pin AMPMODU MTE Free Hanging Receptacle, Socket, w/ crimp pins</t>
  </si>
  <si>
    <t>Use for other end of Vicor Cooling Fan circuit</t>
  </si>
  <si>
    <t xml:space="preserve">PANEL MOUNTED, USED FOR FAN SIGNALS/RTN @ ICC BOARD END </t>
  </si>
  <si>
    <t>4 PIN, CIRCULAR RECEPTACLE, FEMALE PINS, PANEL MOUNT</t>
  </si>
  <si>
    <t>PANEL MOUNTED, USED ON VICOR FAN RPM CIRCUIT</t>
  </si>
  <si>
    <t>25 PIN D-SUB CONNECTOR, MALE PINS, SOLDERCUP</t>
  </si>
  <si>
    <t>PANEL MOUNTED, USED FOR VICOR MONITORED VOLTAGES</t>
  </si>
  <si>
    <t>25 PIN D-SUB CONNECTOR, FEMALE PINS, SOLDERCUP</t>
  </si>
  <si>
    <t>External Cables with Plugs:</t>
  </si>
  <si>
    <t>D-SUB 15 CONNECTOR, MALE PINS, SOLDERCUP</t>
  </si>
  <si>
    <t>USED FOR ICS CRATE MONITOR CABLE BETWEEN TOP COVER &amp; ICC BOARD</t>
  </si>
  <si>
    <t>DC CABLE BETWEEN P.S. MODULE &amp; ICC BOARD, USED FOR VICOR FAN RPM CABLE BETWEEN FAN RPM MODULE &amp; ICC BOARD\</t>
  </si>
  <si>
    <t>2 PIN MOLEX 0.062 POWER PLUG</t>
  </si>
  <si>
    <t>Panel Mounted Receptacles:</t>
  </si>
  <si>
    <t>USED ON FAN POWER CABLE INSIDE FAN PLENUM ON BOTH ENDS</t>
  </si>
  <si>
    <t>2 PIN MOLEX 0.062 POWER RECEPTACLE</t>
  </si>
  <si>
    <t>Other Connectors:</t>
  </si>
  <si>
    <t>D-SUB 37 PIN, FEMALE PINS, SOLDERCUP</t>
  </si>
  <si>
    <t>D-SUB 37 PIN CONNECTOR COVER, EMI</t>
  </si>
  <si>
    <t>USED ON VICOR J3</t>
  </si>
  <si>
    <t>4 PIN INDUSTRIAL CONNECTOR TERMINALS</t>
  </si>
  <si>
    <t>30-00-0031</t>
  </si>
  <si>
    <t>MOLEX</t>
  </si>
  <si>
    <t>SPC15299</t>
  </si>
  <si>
    <t>SPC15211</t>
  </si>
  <si>
    <t>487526-3</t>
  </si>
  <si>
    <t>12 PIN INDUSTRIAL PLUG, MINI FIT JR. STYLE</t>
  </si>
  <si>
    <t>FEMALE CRIMP PINS FOR 39-01-2020</t>
  </si>
  <si>
    <t>44476-1112</t>
  </si>
  <si>
    <t>USED ON VICOR ENABLE/DISABLE (J10) INSIDE SHIELD</t>
  </si>
  <si>
    <t>USED FOR ICS CABLE @ ICS END</t>
  </si>
  <si>
    <t>DC CABLE BETWEEN P.S. MODULE &amp; ICC BOARD, P.S. CABLE END, @ ICC BOARD END, USED FOR VICOR FAN RPM CABLE BETWEEN FAN RPM MODULE &amp; ICC BOARD</t>
  </si>
  <si>
    <t>USED FOR VICOR MONITORED VOLTAGES CABLE</t>
  </si>
  <si>
    <t>PANEL MOUNTED, USED FOR VICOR MONITORED VOLTAGES, USED FOR VICOR POWER GOOD CABLE</t>
  </si>
  <si>
    <t>PANEL MOUNTED, USED FOR ICC P.S. @ ICC BOARD END, USED FOR ICC-VICOR FAN CABLE INSIDE SHIELDING</t>
  </si>
  <si>
    <t>CONNECTOR P101 (VOLT MONITOR)</t>
  </si>
  <si>
    <t>CONNECTOR P102 (ENABLE/DISABLE) ON ICC BOARD</t>
  </si>
  <si>
    <t>CONNECTOR P109 (VICOR FAN RPM) ON ICC BOARD</t>
  </si>
  <si>
    <t>CONNECTOR P105 (ICS) ON ICC BOARD</t>
  </si>
  <si>
    <t>CONNECTOR P111 (FAN#5-8) ON ICC BOARD</t>
  </si>
  <si>
    <t>CONNECTOR P110 (FAN#1-4) ON ICC BOARD</t>
  </si>
  <si>
    <t>CONNECTOR P103 (ICC POWER) ON ICC BOARD</t>
  </si>
  <si>
    <t>CONNECTOR P104 (POWER-GOOD) ON ICC BOARD</t>
  </si>
  <si>
    <t>A/C CABLE(B) - POWER MODULE END</t>
  </si>
  <si>
    <t>A/C CABLE (B) - VICOR END</t>
  </si>
  <si>
    <t>FANS DC CABLE (C) - POWER MODULE END (2 CABLES)</t>
  </si>
  <si>
    <t>FANS DC CABLE (C) - FAN BOARD END (2 CABLES)</t>
  </si>
  <si>
    <t>ICC DC CABLE (D) - POWER MODULE END</t>
  </si>
  <si>
    <t>ICC DC CABLE (D) - ICC BOARD END</t>
  </si>
  <si>
    <t>FANS SIGNAL CABLE (E) - FAN BOARD END (2 CABLES)</t>
  </si>
  <si>
    <t>FANS SIGNAL CABLE (E) - ICC BOARD END (2 CABLES)</t>
  </si>
  <si>
    <t>INTERNAL ICS CABLE (F) - INSIDE TOP COVER END</t>
  </si>
  <si>
    <t>INTERNAL ICS CABLE (F) - ICC BOARD END</t>
  </si>
  <si>
    <t>V-FAN CABLE (G) - VICOR END</t>
  </si>
  <si>
    <t>V-FAN CABLE (G) - ICC BOARD END</t>
  </si>
  <si>
    <t>ENABLE/DISABLE CABLE (H) - VICOR END</t>
  </si>
  <si>
    <t>ENABLE/DISABLE CABLE (H) - ICC BOARD END</t>
  </si>
  <si>
    <t>MONITORED VOLTS CABLE (I-DAQ) - FILTER BOX END</t>
  </si>
  <si>
    <t>MONITORED VOLTS CABLE (I-HTR) - FILTER BOX END</t>
  </si>
  <si>
    <t>MONITORED VOLTS CABLE (I-DAQ) - ICC BOARD END</t>
  </si>
  <si>
    <t>MONITORED VOLTS CABLE (I-HTR) - ICC BOARD END</t>
  </si>
  <si>
    <t>POWER GOOD CABLE (J) - VICOR END</t>
  </si>
  <si>
    <t>POWER GOOD CABLE (J) - ICC BOARD END</t>
  </si>
  <si>
    <t>D-SUB 15 CONNECTOR, FEMALE PINS, SOLDERCUP</t>
  </si>
  <si>
    <t>EXTERNAL ICS CABLE (L) - OUTSIDE TOP COVER END</t>
  </si>
  <si>
    <t>EXTERNAL ICS CABLE (F) - ICS END</t>
  </si>
  <si>
    <t>V-FAN CABLE (M) - INSIDE SHIELD, V-FAN BOARD END</t>
  </si>
  <si>
    <t>V-FAN CABLE (M) - INSIDE SHIELDING, MOUNTED INTO SHIELD</t>
  </si>
  <si>
    <t>ENABLE/DISABLE CABLE (N) - INSIDE SHIELD, MOUNTED INTO SHIELD</t>
  </si>
  <si>
    <t>ENABLE/DISABLE CABLE (N) - VICOR END</t>
  </si>
  <si>
    <t>FANS POWER CABLE - MOUNTED INTO POWER SUPPLY MODULE SHIELD</t>
  </si>
  <si>
    <t>FANS SIGNAL PIGTAIL - MOUNTED INTO FAN PLENUM SHIELD (2 PIGTAILS)</t>
  </si>
  <si>
    <t>A/C PIGTAIL - MOUNTED INSIDE VICOR SHIELD</t>
  </si>
  <si>
    <t>A/C PIGTAIL - MOUNTED INSIDE POWER SUPPLY MODULE SHIELD</t>
  </si>
  <si>
    <t>FANS POWER PIGTAIL - MOUNTED INTO FAN PLENUM SHIELD</t>
  </si>
  <si>
    <t>FANS POWER PIGTAIL - MOUNTED INTO FAN PLENUM SHIELD ( 2 PIGTAILS)</t>
  </si>
  <si>
    <t>ICC POWER PIGTAIL - MOUNTED INSIDE POWER SUPPLY MODULE SHIELD</t>
  </si>
  <si>
    <t>FANS POWER PIGTAIL - MOUNTED TO EACH FAN</t>
  </si>
  <si>
    <t>POWER SUPPLY MODULE PIGTAIL - AC INPUT ON EACH P.S.</t>
  </si>
  <si>
    <t>1375820-4</t>
  </si>
  <si>
    <t>CONN RCPT HSNG 4POS CST-100 II</t>
  </si>
  <si>
    <t>POWER SUPPLY MODULE PIGTAIL - DC OUTPUT ON EACH P.S.</t>
  </si>
  <si>
    <t>POWER SUPPLY MODULE - EARTH GROUND</t>
  </si>
  <si>
    <t>CRIMP DISCONNECT WIRE TERMINAL, FEMALE, 18-22AWG, NON-INSULATED</t>
  </si>
  <si>
    <t>22 AWG Wire, BLACK, Teflon insulation</t>
  </si>
  <si>
    <t>22 AWG Wire, GREEN, Teflon insulation</t>
  </si>
  <si>
    <t>22 AWG Wire, GREY, Teflon insulation</t>
  </si>
  <si>
    <t>22 AWG Wire, YELLOW, Teflon insulation</t>
  </si>
  <si>
    <t>22 AWG Wire, BLUE, Teflon insulation</t>
  </si>
  <si>
    <t>22 AWG Wire, BROWN, Teflon insulation</t>
  </si>
  <si>
    <t>22 AWG Wire, WHITE, Teflon insulation</t>
  </si>
  <si>
    <t>28 AWG Wire, YELLOW, Teflon insulation</t>
  </si>
  <si>
    <t>28 AWG Wire, BLACK, Teflon insulation</t>
  </si>
  <si>
    <t>28 AWG Wire, BLUE, Teflon insulation</t>
  </si>
  <si>
    <t>28 AWG Wire, GREEN, Teflon insulation</t>
  </si>
  <si>
    <t>28 AWG Wire, BROWN, Teflon insulation</t>
  </si>
  <si>
    <t>28 AWG Wire, WHITE, Teflon insulation</t>
  </si>
  <si>
    <t>28 AWG Wire, RED, Teflon insulation</t>
  </si>
  <si>
    <t>28 AWG Wire, ORANGE, Teflon insulation</t>
  </si>
  <si>
    <t>28 AWG Wire, VIOLET, Teflon insulation</t>
  </si>
  <si>
    <t>28 AWG Wire, GREY, Teflon insulation</t>
  </si>
  <si>
    <t>SUBTOTAL 1:</t>
  </si>
  <si>
    <t>SUBTOTAL 2:</t>
  </si>
  <si>
    <t>SUBTOTAL 3:</t>
  </si>
  <si>
    <t>SUBTOTAL 4:</t>
  </si>
  <si>
    <t>Production DES DHE Internal Crate Controller Connectors &amp; Cables BOM</t>
  </si>
  <si>
    <t>9.2.09</t>
  </si>
  <si>
    <t>Total purchase for connectors &amp; cables coming off ICC board. 8 crates + 4 spares</t>
  </si>
  <si>
    <t>Cabling Information</t>
  </si>
  <si>
    <t>Cable</t>
  </si>
  <si>
    <t>TOTAL COST:</t>
  </si>
  <si>
    <t>IEC, SHIELDED POWER ENTRY MODULE WITH EMI FILTER, FUSED</t>
  </si>
  <si>
    <t>SCHURTER</t>
  </si>
  <si>
    <t>5220.1023.1</t>
  </si>
  <si>
    <t>A/C INPUT CABLE - TOP CRATE COVER</t>
  </si>
  <si>
    <t>A/C INPUT PIGTAIL, MOUNTED IN VICOR SHIELD</t>
  </si>
  <si>
    <t>15 PIN D-SUB CONNECTOR, FEMALE PINS, SOLDERCUP</t>
  </si>
  <si>
    <t>PANEL MOUNTED, USED FOR VICOR POWER GOOD &amp; FOR VICOR ENABLE/DISABLE. ALSO USED FOR FAN SIGNALS/RTN @ COOLING FAN P.S. LOAD BOARD END, &amp; USED FOR SPI @ ICC BOARD END, &amp; USED FOR VICOR ENABLE/DISABLE @ ICC BOARD END</t>
  </si>
  <si>
    <t>PANEL MOUNTED, USED FOR ICS CRATE MONITOR</t>
  </si>
  <si>
    <t xml:space="preserve"> SPC15323</t>
  </si>
  <si>
    <t>USED FOR FAN SIGNALS/RTN @ COOLING FAN P.S. LOAD BOARD CABLE END, &amp; USED FOR POWER-GOOD @ ICC BOARD END, &amp; USED FOR VICOR ENABLE/DISABLE CABLE @ ICC BOARD END</t>
  </si>
  <si>
    <t>SPC15009</t>
  </si>
  <si>
    <t>4 PIN INDUSTRIAL CONNECTOR (X2) HOUSING</t>
  </si>
  <si>
    <t>03-06-1023</t>
  </si>
  <si>
    <t xml:space="preserve"> 03-06-2024</t>
  </si>
  <si>
    <t>CRIMP TERMINALS, MALE, 24-18 AWG, FOR MOLEX PLUG</t>
  </si>
  <si>
    <t>CRIMP TERMINALS, FEMALE, 24-18 AWG, FOR MOLEX RECEPTACLE</t>
  </si>
  <si>
    <t>02-06-2103</t>
  </si>
  <si>
    <t>02-06-1103</t>
  </si>
  <si>
    <t>0-0165565-1</t>
  </si>
  <si>
    <t>4 CONDUCTOR (2 PAIR), SHIELDED CABLE, 22 AWG, 100 FT ROLL</t>
  </si>
  <si>
    <t>24 POS, 12 PAIR, SHIELDED COMPUTER CABLE, 28 AWG, 100 FT ROLL</t>
  </si>
  <si>
    <t>14 conductors (7 pair), twisted-pair, round jacketed, computer cable, 28 AWG stranded wire, with foil shield, 100 FT ROLL</t>
  </si>
  <si>
    <t>22 AWG Wire, RED, Teflon insulation, 100 FT ROLL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</si>
</sst>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0"/>
    <numFmt numFmtId="169" formatCode="&quot;$&quot;#,##0.00"/>
    <numFmt numFmtId="170" formatCode="0.0"/>
    <numFmt numFmtId="171" formatCode="#,##0.0000"/>
    <numFmt numFmtId="172" formatCode="[$€-2]\ #,##0.00_);[Red]\([$€-2]\ #,##0.00\)"/>
    <numFmt numFmtId="173" formatCode="[$-409]dddd\,\ mmmm\ dd\,\ yyyy"/>
  </numFmts>
  <fonts count="7">
    <font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wrapText="1"/>
    </xf>
    <xf numFmtId="169" fontId="0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49" fontId="0" fillId="2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4" fontId="3" fillId="0" borderId="2" xfId="0" applyNumberFormat="1" applyFont="1" applyFill="1" applyBorder="1" applyAlignment="1">
      <alignment horizontal="center" wrapText="1"/>
    </xf>
    <xf numFmtId="169" fontId="3" fillId="0" borderId="3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vertical="center" wrapText="1"/>
    </xf>
    <xf numFmtId="16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wrapText="1"/>
    </xf>
    <xf numFmtId="49" fontId="0" fillId="2" borderId="5" xfId="0" applyNumberFormat="1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left" wrapText="1"/>
    </xf>
    <xf numFmtId="169" fontId="0" fillId="2" borderId="5" xfId="0" applyNumberFormat="1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vertical="center" wrapText="1"/>
    </xf>
    <xf numFmtId="169" fontId="0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 wrapText="1"/>
    </xf>
    <xf numFmtId="169" fontId="0" fillId="2" borderId="5" xfId="0" applyNumberFormat="1" applyFont="1" applyFill="1" applyBorder="1" applyAlignment="1">
      <alignment horizontal="center" vertical="center" wrapText="1"/>
    </xf>
    <xf numFmtId="49" fontId="0" fillId="2" borderId="6" xfId="0" applyNumberFormat="1" applyFont="1" applyFill="1" applyBorder="1" applyAlignment="1">
      <alignment horizontal="center" vertical="center" wrapText="1"/>
    </xf>
    <xf numFmtId="169" fontId="0" fillId="2" borderId="6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center" wrapText="1"/>
    </xf>
    <xf numFmtId="4" fontId="0" fillId="2" borderId="1" xfId="0" applyNumberFormat="1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 vertical="center" wrapText="1"/>
    </xf>
    <xf numFmtId="169" fontId="0" fillId="2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right" vertical="center" wrapText="1"/>
    </xf>
    <xf numFmtId="169" fontId="5" fillId="2" borderId="5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4" fontId="5" fillId="2" borderId="5" xfId="0" applyNumberFormat="1" applyFont="1" applyFill="1" applyBorder="1" applyAlignment="1">
      <alignment horizontal="right" wrapText="1"/>
    </xf>
    <xf numFmtId="0" fontId="0" fillId="2" borderId="0" xfId="0" applyFill="1" applyAlignment="1">
      <alignment vertical="center"/>
    </xf>
    <xf numFmtId="169" fontId="0" fillId="2" borderId="12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" fontId="0" fillId="0" borderId="5" xfId="0" applyNumberFormat="1" applyFont="1" applyFill="1" applyBorder="1" applyAlignment="1">
      <alignment horizontal="center" wrapText="1"/>
    </xf>
    <xf numFmtId="169" fontId="0" fillId="0" borderId="5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wrapText="1"/>
    </xf>
    <xf numFmtId="169" fontId="0" fillId="2" borderId="11" xfId="0" applyNumberFormat="1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0" fillId="0" borderId="7" xfId="0" applyBorder="1" applyAlignment="1">
      <alignment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169" fontId="0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wrapText="1"/>
    </xf>
    <xf numFmtId="169" fontId="6" fillId="0" borderId="1" xfId="0" applyNumberFormat="1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4" fontId="6" fillId="0" borderId="2" xfId="0" applyNumberFormat="1" applyFont="1" applyFill="1" applyBorder="1" applyAlignment="1">
      <alignment horizontal="center" wrapText="1"/>
    </xf>
    <xf numFmtId="169" fontId="6" fillId="0" borderId="3" xfId="0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wrapText="1"/>
    </xf>
    <xf numFmtId="4" fontId="6" fillId="3" borderId="2" xfId="0" applyNumberFormat="1" applyFont="1" applyFill="1" applyBorder="1" applyAlignment="1">
      <alignment horizontal="center"/>
    </xf>
    <xf numFmtId="4" fontId="6" fillId="3" borderId="3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left" wrapText="1"/>
    </xf>
    <xf numFmtId="0" fontId="6" fillId="3" borderId="8" xfId="0" applyFont="1" applyFill="1" applyBorder="1" applyAlignment="1">
      <alignment horizontal="center" wrapText="1"/>
    </xf>
    <xf numFmtId="169" fontId="6" fillId="3" borderId="2" xfId="0" applyNumberFormat="1" applyFont="1" applyFill="1" applyBorder="1" applyAlignment="1">
      <alignment horizontal="center"/>
    </xf>
    <xf numFmtId="169" fontId="6" fillId="3" borderId="3" xfId="0" applyNumberFormat="1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wrapText="1"/>
    </xf>
    <xf numFmtId="49" fontId="6" fillId="3" borderId="13" xfId="0" applyNumberFormat="1" applyFont="1" applyFill="1" applyBorder="1" applyAlignment="1">
      <alignment horizontal="center" wrapText="1"/>
    </xf>
    <xf numFmtId="49" fontId="6" fillId="3" borderId="13" xfId="0" applyNumberFormat="1" applyFont="1" applyFill="1" applyBorder="1" applyAlignment="1">
      <alignment horizontal="left" wrapText="1"/>
    </xf>
    <xf numFmtId="4" fontId="6" fillId="3" borderId="13" xfId="0" applyNumberFormat="1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4" fontId="0" fillId="2" borderId="1" xfId="0" applyNumberFormat="1" applyFont="1" applyFill="1" applyBorder="1" applyAlignment="1" quotePrefix="1">
      <alignment horizontal="center" vertical="center" wrapText="1"/>
    </xf>
    <xf numFmtId="0" fontId="0" fillId="2" borderId="4" xfId="0" applyFont="1" applyFill="1" applyBorder="1" applyAlignment="1" quotePrefix="1">
      <alignment horizontal="center" vertical="center" wrapText="1"/>
    </xf>
    <xf numFmtId="0" fontId="0" fillId="2" borderId="1" xfId="0" applyFont="1" applyFill="1" applyBorder="1" applyAlignment="1" quotePrefix="1">
      <alignment horizontal="center" vertical="center" wrapText="1"/>
    </xf>
    <xf numFmtId="0" fontId="0" fillId="2" borderId="4" xfId="0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zoomScale="75" zoomScaleNormal="75" workbookViewId="0" topLeftCell="C4">
      <selection activeCell="Q16" sqref="Q15:Q16"/>
    </sheetView>
  </sheetViews>
  <sheetFormatPr defaultColWidth="8.88671875" defaultRowHeight="15"/>
  <cols>
    <col min="1" max="1" width="13.99609375" style="3" customWidth="1"/>
    <col min="2" max="2" width="8.10546875" style="3" bestFit="1" customWidth="1"/>
    <col min="3" max="3" width="9.88671875" style="1" customWidth="1"/>
    <col min="4" max="4" width="23.4453125" style="1" bestFit="1" customWidth="1"/>
    <col min="5" max="5" width="15.77734375" style="1" bestFit="1" customWidth="1"/>
    <col min="6" max="6" width="14.3359375" style="1" bestFit="1" customWidth="1"/>
    <col min="7" max="7" width="48.10546875" style="8" customWidth="1"/>
    <col min="8" max="8" width="8.88671875" style="4" customWidth="1"/>
    <col min="9" max="9" width="10.99609375" style="4" customWidth="1"/>
    <col min="10" max="10" width="12.3359375" style="5" bestFit="1" customWidth="1"/>
    <col min="11" max="11" width="23.4453125" style="1" hidden="1" customWidth="1"/>
    <col min="12" max="14" width="13.99609375" style="1" hidden="1" customWidth="1"/>
    <col min="15" max="16384" width="13.99609375" style="1" customWidth="1"/>
  </cols>
  <sheetData>
    <row r="1" spans="1:11" s="98" customFormat="1" ht="36">
      <c r="A1" s="93" t="s">
        <v>6</v>
      </c>
      <c r="B1" s="93"/>
      <c r="C1" s="94"/>
      <c r="D1" s="94"/>
      <c r="E1" s="94"/>
      <c r="F1" s="94"/>
      <c r="G1" s="94" t="s">
        <v>190</v>
      </c>
      <c r="H1" s="95"/>
      <c r="I1" s="95"/>
      <c r="J1" s="96"/>
      <c r="K1" s="97" t="s">
        <v>191</v>
      </c>
    </row>
    <row r="2" spans="1:11" s="98" customFormat="1" ht="18">
      <c r="A2" s="93"/>
      <c r="B2" s="93"/>
      <c r="C2" s="94"/>
      <c r="D2" s="94"/>
      <c r="E2" s="94"/>
      <c r="F2" s="94"/>
      <c r="G2" s="94"/>
      <c r="H2" s="95"/>
      <c r="I2" s="95"/>
      <c r="J2" s="96"/>
      <c r="K2" s="94"/>
    </row>
    <row r="3" spans="1:10" s="94" customFormat="1" ht="18">
      <c r="A3" s="99" t="s">
        <v>24</v>
      </c>
      <c r="B3" s="100"/>
      <c r="C3" s="100"/>
      <c r="D3" s="101"/>
      <c r="E3" s="94">
        <v>12</v>
      </c>
      <c r="G3" s="102"/>
      <c r="H3" s="95"/>
      <c r="I3" s="95"/>
      <c r="J3" s="96"/>
    </row>
    <row r="4" spans="1:10" s="94" customFormat="1" ht="18">
      <c r="A4" s="103"/>
      <c r="B4" s="104"/>
      <c r="C4" s="104"/>
      <c r="D4" s="105"/>
      <c r="G4" s="102"/>
      <c r="H4" s="95"/>
      <c r="I4" s="106"/>
      <c r="J4" s="107"/>
    </row>
    <row r="5" spans="1:10" s="94" customFormat="1" ht="18">
      <c r="A5" s="103" t="s">
        <v>20</v>
      </c>
      <c r="B5" s="108" t="s">
        <v>192</v>
      </c>
      <c r="C5" s="108"/>
      <c r="D5" s="109"/>
      <c r="G5" s="102"/>
      <c r="H5" s="95"/>
      <c r="I5" s="106"/>
      <c r="J5" s="107"/>
    </row>
    <row r="6" spans="1:10" s="2" customFormat="1" ht="18">
      <c r="A6" s="31"/>
      <c r="B6" s="32"/>
      <c r="C6" s="32"/>
      <c r="D6" s="33"/>
      <c r="G6" s="9"/>
      <c r="H6" s="6"/>
      <c r="I6" s="10"/>
      <c r="J6" s="11"/>
    </row>
    <row r="7" spans="1:10" s="2" customFormat="1" ht="18">
      <c r="A7" s="31"/>
      <c r="B7" s="32"/>
      <c r="C7" s="32"/>
      <c r="D7" s="33"/>
      <c r="G7" s="9"/>
      <c r="H7" s="6"/>
      <c r="I7" s="10"/>
      <c r="J7" s="11"/>
    </row>
    <row r="8" spans="1:14" s="98" customFormat="1" ht="18">
      <c r="A8" s="110"/>
      <c r="B8" s="110"/>
      <c r="C8" s="111"/>
      <c r="D8" s="111"/>
      <c r="E8" s="111"/>
      <c r="F8" s="111"/>
      <c r="G8" s="112"/>
      <c r="H8" s="111"/>
      <c r="I8" s="113" t="s">
        <v>5</v>
      </c>
      <c r="J8" s="114"/>
      <c r="K8" s="111"/>
      <c r="L8" s="111"/>
      <c r="M8" s="111"/>
      <c r="N8" s="111"/>
    </row>
    <row r="9" spans="1:14" s="94" customFormat="1" ht="18">
      <c r="A9" s="115"/>
      <c r="B9" s="116" t="s">
        <v>2</v>
      </c>
      <c r="C9" s="116" t="s">
        <v>2</v>
      </c>
      <c r="D9" s="116"/>
      <c r="E9" s="116"/>
      <c r="F9" s="116"/>
      <c r="G9" s="117"/>
      <c r="H9" s="118"/>
      <c r="I9" s="119" t="s">
        <v>15</v>
      </c>
      <c r="J9" s="120"/>
      <c r="K9" s="116"/>
      <c r="L9" s="116"/>
      <c r="M9" s="116"/>
      <c r="N9" s="116"/>
    </row>
    <row r="10" spans="1:14" s="94" customFormat="1" ht="18">
      <c r="A10" s="115"/>
      <c r="B10" s="116" t="s">
        <v>7</v>
      </c>
      <c r="C10" s="116" t="s">
        <v>9</v>
      </c>
      <c r="D10" s="116"/>
      <c r="E10" s="116"/>
      <c r="F10" s="116"/>
      <c r="G10" s="117"/>
      <c r="H10" s="116" t="s">
        <v>18</v>
      </c>
      <c r="I10" s="116" t="s">
        <v>16</v>
      </c>
      <c r="J10" s="116" t="s">
        <v>17</v>
      </c>
      <c r="K10" s="116" t="s">
        <v>194</v>
      </c>
      <c r="L10" s="116"/>
      <c r="M10" s="116"/>
      <c r="N10" s="116"/>
    </row>
    <row r="11" spans="1:14" s="94" customFormat="1" ht="18.75" thickBot="1">
      <c r="A11" s="121" t="s">
        <v>3</v>
      </c>
      <c r="B11" s="122" t="s">
        <v>12</v>
      </c>
      <c r="C11" s="122" t="s">
        <v>13</v>
      </c>
      <c r="D11" s="123" t="s">
        <v>10</v>
      </c>
      <c r="E11" s="123" t="s">
        <v>0</v>
      </c>
      <c r="F11" s="122" t="s">
        <v>8</v>
      </c>
      <c r="G11" s="124" t="s">
        <v>1</v>
      </c>
      <c r="H11" s="125" t="s">
        <v>19</v>
      </c>
      <c r="I11" s="125" t="s">
        <v>12</v>
      </c>
      <c r="J11" s="122" t="s">
        <v>13</v>
      </c>
      <c r="K11" s="122" t="s">
        <v>4</v>
      </c>
      <c r="L11" s="126" t="s">
        <v>193</v>
      </c>
      <c r="M11" s="127"/>
      <c r="N11" s="128"/>
    </row>
    <row r="12" spans="1:14" s="2" customFormat="1" ht="18">
      <c r="A12" s="34"/>
      <c r="B12" s="35"/>
      <c r="C12" s="36"/>
      <c r="D12" s="37"/>
      <c r="E12" s="37"/>
      <c r="F12" s="38"/>
      <c r="G12" s="39"/>
      <c r="H12" s="40"/>
      <c r="I12" s="40"/>
      <c r="J12" s="38"/>
      <c r="K12" s="38"/>
      <c r="L12" s="70"/>
      <c r="M12" s="70"/>
      <c r="N12" s="70"/>
    </row>
    <row r="13" spans="1:14" ht="18">
      <c r="A13" s="79" t="s">
        <v>98</v>
      </c>
      <c r="B13" s="80"/>
      <c r="C13" s="80"/>
      <c r="D13" s="82"/>
      <c r="E13" s="7"/>
      <c r="F13" s="7"/>
      <c r="G13" s="41"/>
      <c r="H13" s="14"/>
      <c r="I13" s="14"/>
      <c r="J13" s="24"/>
      <c r="K13" s="14"/>
      <c r="L13" s="14"/>
      <c r="M13" s="14"/>
      <c r="N13" s="14"/>
    </row>
    <row r="14" spans="1:14" ht="15">
      <c r="A14" s="12"/>
      <c r="B14" s="12"/>
      <c r="C14" s="12"/>
      <c r="D14" s="12"/>
      <c r="E14" s="15"/>
      <c r="F14" s="12"/>
      <c r="G14" s="42"/>
      <c r="H14" s="13"/>
      <c r="I14" s="13"/>
      <c r="J14" s="13"/>
      <c r="K14" s="14"/>
      <c r="L14" s="14"/>
      <c r="M14" s="14"/>
      <c r="N14" s="14"/>
    </row>
    <row r="15" spans="1:14" s="3" customFormat="1" ht="105">
      <c r="A15" s="12">
        <v>1</v>
      </c>
      <c r="B15" s="23">
        <v>1</v>
      </c>
      <c r="C15" s="23">
        <f aca="true" t="shared" si="0" ref="C15:C22">B15*$E$3</f>
        <v>12</v>
      </c>
      <c r="D15" s="45" t="s">
        <v>34</v>
      </c>
      <c r="E15" s="28" t="s">
        <v>30</v>
      </c>
      <c r="F15" s="23"/>
      <c r="G15" s="44" t="s">
        <v>88</v>
      </c>
      <c r="H15" s="29">
        <v>10.67</v>
      </c>
      <c r="I15" s="13">
        <f aca="true" t="shared" si="1" ref="I15:I22">H15*B15</f>
        <v>10.67</v>
      </c>
      <c r="J15" s="13">
        <f aca="true" t="shared" si="2" ref="J15:J22">H15*C15</f>
        <v>128.04</v>
      </c>
      <c r="K15" s="23" t="s">
        <v>89</v>
      </c>
      <c r="L15" s="12" t="s">
        <v>122</v>
      </c>
      <c r="M15" s="12" t="s">
        <v>161</v>
      </c>
      <c r="N15" s="12"/>
    </row>
    <row r="16" spans="1:14" s="3" customFormat="1" ht="75">
      <c r="A16" s="12">
        <v>2</v>
      </c>
      <c r="B16" s="12">
        <v>2</v>
      </c>
      <c r="C16" s="12">
        <f t="shared" si="0"/>
        <v>24</v>
      </c>
      <c r="D16" s="12" t="s">
        <v>38</v>
      </c>
      <c r="E16" s="15" t="s">
        <v>30</v>
      </c>
      <c r="F16" s="12"/>
      <c r="G16" s="42" t="s">
        <v>39</v>
      </c>
      <c r="H16" s="13">
        <v>10.67</v>
      </c>
      <c r="I16" s="13">
        <f t="shared" si="1"/>
        <v>21.34</v>
      </c>
      <c r="J16" s="13">
        <f t="shared" si="2"/>
        <v>256.08</v>
      </c>
      <c r="K16" s="12" t="s">
        <v>119</v>
      </c>
      <c r="L16" s="12" t="s">
        <v>126</v>
      </c>
      <c r="M16" s="12" t="s">
        <v>152</v>
      </c>
      <c r="N16" s="12"/>
    </row>
    <row r="17" spans="1:14" s="3" customFormat="1" ht="90">
      <c r="A17" s="12">
        <v>3</v>
      </c>
      <c r="B17" s="23">
        <v>3</v>
      </c>
      <c r="C17" s="23">
        <f t="shared" si="0"/>
        <v>36</v>
      </c>
      <c r="D17" s="45" t="s">
        <v>52</v>
      </c>
      <c r="E17" s="28" t="s">
        <v>30</v>
      </c>
      <c r="F17" s="23"/>
      <c r="G17" s="44" t="s">
        <v>53</v>
      </c>
      <c r="H17" s="29">
        <v>12.6</v>
      </c>
      <c r="I17" s="13">
        <f t="shared" si="1"/>
        <v>37.8</v>
      </c>
      <c r="J17" s="13">
        <f t="shared" si="2"/>
        <v>453.59999999999997</v>
      </c>
      <c r="K17" s="23" t="s">
        <v>87</v>
      </c>
      <c r="L17" s="12" t="s">
        <v>125</v>
      </c>
      <c r="M17" s="12" t="s">
        <v>124</v>
      </c>
      <c r="N17" s="12" t="s">
        <v>153</v>
      </c>
    </row>
    <row r="18" spans="1:14" s="3" customFormat="1" ht="201" customHeight="1">
      <c r="A18" s="12">
        <v>4</v>
      </c>
      <c r="B18" s="23">
        <v>3</v>
      </c>
      <c r="C18" s="23">
        <f t="shared" si="0"/>
        <v>36</v>
      </c>
      <c r="D18" s="45" t="s">
        <v>29</v>
      </c>
      <c r="E18" s="28" t="s">
        <v>30</v>
      </c>
      <c r="F18" s="23"/>
      <c r="G18" s="44" t="s">
        <v>31</v>
      </c>
      <c r="H18" s="29">
        <v>13.18</v>
      </c>
      <c r="I18" s="13">
        <f t="shared" si="1"/>
        <v>39.54</v>
      </c>
      <c r="J18" s="13">
        <f t="shared" si="2"/>
        <v>474.48</v>
      </c>
      <c r="K18" s="23" t="s">
        <v>202</v>
      </c>
      <c r="L18" s="12" t="s">
        <v>127</v>
      </c>
      <c r="M18" s="12" t="s">
        <v>121</v>
      </c>
      <c r="N18" s="12" t="s">
        <v>156</v>
      </c>
    </row>
    <row r="19" spans="1:14" s="3" customFormat="1" ht="105">
      <c r="A19" s="12">
        <v>5</v>
      </c>
      <c r="B19" s="23">
        <v>2</v>
      </c>
      <c r="C19" s="23">
        <f t="shared" si="0"/>
        <v>24</v>
      </c>
      <c r="D19" s="12" t="s">
        <v>48</v>
      </c>
      <c r="E19" s="15" t="s">
        <v>30</v>
      </c>
      <c r="F19" s="23"/>
      <c r="G19" s="44" t="s">
        <v>45</v>
      </c>
      <c r="H19" s="13">
        <v>9.26</v>
      </c>
      <c r="I19" s="13">
        <f t="shared" si="1"/>
        <v>18.52</v>
      </c>
      <c r="J19" s="13">
        <f t="shared" si="2"/>
        <v>222.24</v>
      </c>
      <c r="K19" s="23" t="s">
        <v>69</v>
      </c>
      <c r="L19" s="12" t="s">
        <v>155</v>
      </c>
      <c r="M19" s="12" t="s">
        <v>157</v>
      </c>
      <c r="N19" s="12"/>
    </row>
    <row r="20" spans="1:14" s="3" customFormat="1" ht="105">
      <c r="A20" s="12">
        <v>6</v>
      </c>
      <c r="B20" s="23">
        <v>3</v>
      </c>
      <c r="C20" s="23">
        <f t="shared" si="0"/>
        <v>36</v>
      </c>
      <c r="D20" s="23" t="s">
        <v>46</v>
      </c>
      <c r="E20" s="15" t="s">
        <v>30</v>
      </c>
      <c r="F20" s="23"/>
      <c r="G20" s="44" t="s">
        <v>47</v>
      </c>
      <c r="H20" s="13">
        <v>9.26</v>
      </c>
      <c r="I20" s="13">
        <f t="shared" si="1"/>
        <v>27.78</v>
      </c>
      <c r="J20" s="13">
        <f t="shared" si="2"/>
        <v>333.36</v>
      </c>
      <c r="K20" s="23" t="s">
        <v>71</v>
      </c>
      <c r="L20" s="12" t="s">
        <v>160</v>
      </c>
      <c r="M20" s="12" t="s">
        <v>158</v>
      </c>
      <c r="N20" s="12"/>
    </row>
    <row r="21" spans="1:14" s="3" customFormat="1" ht="45">
      <c r="A21" s="12">
        <v>7</v>
      </c>
      <c r="B21" s="23">
        <v>1</v>
      </c>
      <c r="C21" s="23">
        <f t="shared" si="0"/>
        <v>12</v>
      </c>
      <c r="D21" s="45" t="s">
        <v>204</v>
      </c>
      <c r="E21" s="28" t="s">
        <v>25</v>
      </c>
      <c r="F21" s="23"/>
      <c r="G21" s="44" t="s">
        <v>90</v>
      </c>
      <c r="H21" s="29">
        <v>1.66</v>
      </c>
      <c r="I21" s="13">
        <f t="shared" si="1"/>
        <v>1.66</v>
      </c>
      <c r="J21" s="13">
        <f t="shared" si="2"/>
        <v>19.919999999999998</v>
      </c>
      <c r="K21" s="23" t="s">
        <v>91</v>
      </c>
      <c r="L21" s="12" t="s">
        <v>120</v>
      </c>
      <c r="M21" s="12"/>
      <c r="N21" s="12"/>
    </row>
    <row r="22" spans="1:14" s="3" customFormat="1" ht="45.75" thickBot="1">
      <c r="A22" s="16">
        <v>8</v>
      </c>
      <c r="B22" s="16">
        <v>1</v>
      </c>
      <c r="C22" s="16">
        <f t="shared" si="0"/>
        <v>12</v>
      </c>
      <c r="D22" s="16" t="s">
        <v>108</v>
      </c>
      <c r="E22" s="54" t="s">
        <v>25</v>
      </c>
      <c r="F22" s="16"/>
      <c r="G22" s="55" t="s">
        <v>201</v>
      </c>
      <c r="H22" s="56">
        <v>1.45</v>
      </c>
      <c r="I22" s="56">
        <f t="shared" si="1"/>
        <v>1.45</v>
      </c>
      <c r="J22" s="56">
        <f t="shared" si="2"/>
        <v>17.4</v>
      </c>
      <c r="K22" s="16" t="s">
        <v>203</v>
      </c>
      <c r="L22" s="16" t="s">
        <v>123</v>
      </c>
      <c r="M22" s="16"/>
      <c r="N22" s="16"/>
    </row>
    <row r="23" spans="1:14" ht="15.75" customHeight="1" thickTop="1">
      <c r="A23" s="20"/>
      <c r="B23" s="20"/>
      <c r="C23" s="20"/>
      <c r="D23" s="46"/>
      <c r="E23" s="26"/>
      <c r="F23" s="20"/>
      <c r="G23" s="57" t="s">
        <v>186</v>
      </c>
      <c r="H23" s="27"/>
      <c r="I23" s="58">
        <f>SUM(I15:I22)</f>
        <v>158.75999999999996</v>
      </c>
      <c r="J23" s="58">
        <f>SUM(J15:J22)</f>
        <v>1905.1200000000003</v>
      </c>
      <c r="K23" s="19"/>
      <c r="L23" s="19"/>
      <c r="M23" s="19"/>
      <c r="N23" s="19"/>
    </row>
    <row r="24" spans="3:10" ht="15">
      <c r="C24" s="3"/>
      <c r="D24" s="3"/>
      <c r="E24" s="86"/>
      <c r="F24" s="3"/>
      <c r="G24" s="87"/>
      <c r="H24" s="88"/>
      <c r="I24" s="88"/>
      <c r="J24" s="88"/>
    </row>
    <row r="25" spans="1:14" ht="18">
      <c r="A25" s="83" t="s">
        <v>93</v>
      </c>
      <c r="B25" s="84"/>
      <c r="C25" s="84"/>
      <c r="D25" s="85"/>
      <c r="E25" s="15"/>
      <c r="F25" s="12"/>
      <c r="G25" s="42"/>
      <c r="H25" s="13"/>
      <c r="I25" s="13"/>
      <c r="J25" s="13"/>
      <c r="K25" s="14"/>
      <c r="L25" s="14"/>
      <c r="M25" s="14"/>
      <c r="N25" s="14"/>
    </row>
    <row r="26" spans="1:14" ht="15">
      <c r="A26" s="12"/>
      <c r="B26" s="12"/>
      <c r="C26" s="12"/>
      <c r="D26" s="12"/>
      <c r="E26" s="15"/>
      <c r="F26" s="12"/>
      <c r="G26" s="42"/>
      <c r="H26" s="13"/>
      <c r="I26" s="13"/>
      <c r="J26" s="13"/>
      <c r="K26" s="14"/>
      <c r="L26" s="14"/>
      <c r="M26" s="14"/>
      <c r="N26" s="14"/>
    </row>
    <row r="27" spans="1:14" s="3" customFormat="1" ht="75">
      <c r="A27" s="12">
        <v>1</v>
      </c>
      <c r="B27" s="23">
        <v>3</v>
      </c>
      <c r="C27" s="23">
        <f>B27*$E$3</f>
        <v>36</v>
      </c>
      <c r="D27" s="12" t="s">
        <v>50</v>
      </c>
      <c r="E27" s="15" t="s">
        <v>30</v>
      </c>
      <c r="F27" s="12"/>
      <c r="G27" s="42" t="s">
        <v>49</v>
      </c>
      <c r="H27" s="13">
        <v>18.22</v>
      </c>
      <c r="I27" s="13">
        <f aca="true" t="shared" si="3" ref="I27:I32">H27*B27</f>
        <v>54.66</v>
      </c>
      <c r="J27" s="13">
        <f aca="true" t="shared" si="4" ref="J27:J32">H27*C27</f>
        <v>655.92</v>
      </c>
      <c r="K27" s="12" t="s">
        <v>70</v>
      </c>
      <c r="L27" s="12" t="s">
        <v>129</v>
      </c>
      <c r="M27" s="12" t="s">
        <v>130</v>
      </c>
      <c r="N27" s="12"/>
    </row>
    <row r="28" spans="1:14" s="3" customFormat="1" ht="75">
      <c r="A28" s="12">
        <v>2</v>
      </c>
      <c r="B28" s="23">
        <v>3</v>
      </c>
      <c r="C28" s="23">
        <f>B28*$E$3</f>
        <v>36</v>
      </c>
      <c r="D28" s="23" t="s">
        <v>51</v>
      </c>
      <c r="E28" s="15" t="s">
        <v>30</v>
      </c>
      <c r="F28" s="23"/>
      <c r="G28" s="44" t="s">
        <v>44</v>
      </c>
      <c r="H28" s="13">
        <v>18.22</v>
      </c>
      <c r="I28" s="13">
        <f t="shared" si="3"/>
        <v>54.66</v>
      </c>
      <c r="J28" s="13">
        <f t="shared" si="4"/>
        <v>655.92</v>
      </c>
      <c r="K28" s="23" t="s">
        <v>72</v>
      </c>
      <c r="L28" s="12" t="s">
        <v>128</v>
      </c>
      <c r="M28" s="12" t="s">
        <v>131</v>
      </c>
      <c r="N28" s="12"/>
    </row>
    <row r="29" spans="1:14" s="3" customFormat="1" ht="90">
      <c r="A29" s="12">
        <v>3</v>
      </c>
      <c r="B29" s="12">
        <v>2</v>
      </c>
      <c r="C29" s="23">
        <f>B29*$E$3</f>
        <v>24</v>
      </c>
      <c r="D29" s="12" t="s">
        <v>36</v>
      </c>
      <c r="E29" s="15" t="s">
        <v>30</v>
      </c>
      <c r="F29" s="12"/>
      <c r="G29" s="42" t="s">
        <v>37</v>
      </c>
      <c r="H29" s="13">
        <v>20.17</v>
      </c>
      <c r="I29" s="13">
        <f t="shared" si="3"/>
        <v>40.34</v>
      </c>
      <c r="J29" s="13">
        <f t="shared" si="4"/>
        <v>484.08000000000004</v>
      </c>
      <c r="K29" s="12" t="s">
        <v>96</v>
      </c>
      <c r="L29" s="12" t="s">
        <v>132</v>
      </c>
      <c r="M29" s="12" t="s">
        <v>139</v>
      </c>
      <c r="N29" s="12"/>
    </row>
    <row r="30" spans="1:14" s="3" customFormat="1" ht="120">
      <c r="A30" s="12">
        <v>4</v>
      </c>
      <c r="B30" s="12">
        <v>2</v>
      </c>
      <c r="C30" s="12">
        <f aca="true" t="shared" si="5" ref="C30:C47">B30*$E$3</f>
        <v>24</v>
      </c>
      <c r="D30" s="12" t="s">
        <v>40</v>
      </c>
      <c r="E30" s="15" t="s">
        <v>30</v>
      </c>
      <c r="F30" s="12"/>
      <c r="G30" s="42" t="s">
        <v>41</v>
      </c>
      <c r="H30" s="13">
        <v>20.17</v>
      </c>
      <c r="I30" s="13">
        <f t="shared" si="3"/>
        <v>40.34</v>
      </c>
      <c r="J30" s="13">
        <f t="shared" si="4"/>
        <v>484.08000000000004</v>
      </c>
      <c r="K30" s="12" t="s">
        <v>116</v>
      </c>
      <c r="L30" s="12" t="s">
        <v>133</v>
      </c>
      <c r="M30" s="12" t="s">
        <v>138</v>
      </c>
      <c r="N30" s="12"/>
    </row>
    <row r="31" spans="1:14" s="3" customFormat="1" ht="90">
      <c r="A31" s="12">
        <v>5</v>
      </c>
      <c r="B31" s="12">
        <v>3</v>
      </c>
      <c r="C31" s="12">
        <f t="shared" si="5"/>
        <v>36</v>
      </c>
      <c r="D31" s="43" t="s">
        <v>55</v>
      </c>
      <c r="E31" s="15" t="s">
        <v>30</v>
      </c>
      <c r="F31" s="12"/>
      <c r="G31" s="42" t="s">
        <v>54</v>
      </c>
      <c r="H31" s="13">
        <v>22.07</v>
      </c>
      <c r="I31" s="13">
        <f t="shared" si="3"/>
        <v>66.21000000000001</v>
      </c>
      <c r="J31" s="13">
        <f t="shared" si="4"/>
        <v>794.52</v>
      </c>
      <c r="K31" s="12" t="s">
        <v>73</v>
      </c>
      <c r="L31" s="12" t="s">
        <v>135</v>
      </c>
      <c r="M31" s="12" t="s">
        <v>140</v>
      </c>
      <c r="N31" s="12"/>
    </row>
    <row r="32" spans="1:14" s="3" customFormat="1" ht="135">
      <c r="A32" s="12">
        <v>6</v>
      </c>
      <c r="B32" s="12">
        <v>4</v>
      </c>
      <c r="C32" s="12">
        <f t="shared" si="5"/>
        <v>48</v>
      </c>
      <c r="D32" s="43" t="s">
        <v>32</v>
      </c>
      <c r="E32" s="15" t="s">
        <v>30</v>
      </c>
      <c r="F32" s="12"/>
      <c r="G32" s="42" t="s">
        <v>33</v>
      </c>
      <c r="H32" s="13">
        <v>22.8</v>
      </c>
      <c r="I32" s="13">
        <f t="shared" si="3"/>
        <v>91.2</v>
      </c>
      <c r="J32" s="13">
        <f t="shared" si="4"/>
        <v>1094.4</v>
      </c>
      <c r="K32" s="12" t="s">
        <v>205</v>
      </c>
      <c r="L32" s="12" t="s">
        <v>134</v>
      </c>
      <c r="M32" s="12" t="s">
        <v>147</v>
      </c>
      <c r="N32" s="12" t="s">
        <v>141</v>
      </c>
    </row>
    <row r="33" spans="1:14" s="3" customFormat="1" ht="60">
      <c r="A33" s="12">
        <v>7</v>
      </c>
      <c r="B33" s="12">
        <v>2</v>
      </c>
      <c r="C33" s="12">
        <f t="shared" si="5"/>
        <v>24</v>
      </c>
      <c r="D33" s="12" t="s">
        <v>28</v>
      </c>
      <c r="E33" s="15" t="s">
        <v>25</v>
      </c>
      <c r="F33" s="12"/>
      <c r="G33" s="42" t="s">
        <v>94</v>
      </c>
      <c r="H33" s="13">
        <v>1.01</v>
      </c>
      <c r="I33" s="13">
        <f aca="true" t="shared" si="6" ref="I33:I49">H33*B33</f>
        <v>2.02</v>
      </c>
      <c r="J33" s="13">
        <f aca="true" t="shared" si="7" ref="J33:J49">H33*C33</f>
        <v>24.240000000000002</v>
      </c>
      <c r="K33" s="12" t="s">
        <v>95</v>
      </c>
      <c r="L33" s="12" t="s">
        <v>136</v>
      </c>
      <c r="M33" s="12" t="s">
        <v>137</v>
      </c>
      <c r="N33" s="12"/>
    </row>
    <row r="34" spans="1:14" s="3" customFormat="1" ht="60">
      <c r="A34" s="12">
        <v>8</v>
      </c>
      <c r="B34" s="23">
        <v>1</v>
      </c>
      <c r="C34" s="12">
        <f t="shared" si="5"/>
        <v>12</v>
      </c>
      <c r="D34" s="23" t="s">
        <v>108</v>
      </c>
      <c r="E34" s="28" t="s">
        <v>25</v>
      </c>
      <c r="F34" s="28"/>
      <c r="G34" s="42" t="s">
        <v>148</v>
      </c>
      <c r="H34" s="29">
        <v>1.45</v>
      </c>
      <c r="I34" s="13">
        <f t="shared" si="6"/>
        <v>1.45</v>
      </c>
      <c r="J34" s="13">
        <f t="shared" si="7"/>
        <v>17.4</v>
      </c>
      <c r="K34" s="23" t="s">
        <v>78</v>
      </c>
      <c r="L34" s="12" t="s">
        <v>149</v>
      </c>
      <c r="M34" s="12"/>
      <c r="N34" s="12"/>
    </row>
    <row r="35" spans="1:14" s="3" customFormat="1" ht="15">
      <c r="A35" s="12">
        <v>9</v>
      </c>
      <c r="B35" s="12">
        <v>3</v>
      </c>
      <c r="C35" s="12">
        <f t="shared" si="5"/>
        <v>36</v>
      </c>
      <c r="D35" s="12" t="s">
        <v>26</v>
      </c>
      <c r="E35" s="15" t="s">
        <v>25</v>
      </c>
      <c r="F35" s="15"/>
      <c r="G35" s="59" t="s">
        <v>27</v>
      </c>
      <c r="H35" s="13">
        <v>6.98</v>
      </c>
      <c r="I35" s="13">
        <f>H35*B35</f>
        <v>20.94</v>
      </c>
      <c r="J35" s="13">
        <f>H35*C35</f>
        <v>251.28000000000003</v>
      </c>
      <c r="K35" s="23"/>
      <c r="L35" s="12"/>
      <c r="M35" s="12"/>
      <c r="N35" s="12"/>
    </row>
    <row r="36" spans="1:14" s="3" customFormat="1" ht="75">
      <c r="A36" s="12">
        <v>10</v>
      </c>
      <c r="B36" s="23">
        <v>3</v>
      </c>
      <c r="C36" s="23">
        <f t="shared" si="5"/>
        <v>36</v>
      </c>
      <c r="D36" s="45" t="s">
        <v>63</v>
      </c>
      <c r="E36" s="28" t="s">
        <v>25</v>
      </c>
      <c r="F36" s="23"/>
      <c r="G36" s="44" t="s">
        <v>90</v>
      </c>
      <c r="H36" s="29">
        <v>1.66</v>
      </c>
      <c r="I36" s="13">
        <f t="shared" si="6"/>
        <v>4.9799999999999995</v>
      </c>
      <c r="J36" s="13">
        <f t="shared" si="7"/>
        <v>59.76</v>
      </c>
      <c r="K36" s="23" t="s">
        <v>118</v>
      </c>
      <c r="L36" s="12" t="s">
        <v>142</v>
      </c>
      <c r="M36" s="12" t="s">
        <v>143</v>
      </c>
      <c r="N36" s="12"/>
    </row>
    <row r="37" spans="1:14" s="3" customFormat="1" ht="60">
      <c r="A37" s="12">
        <v>11</v>
      </c>
      <c r="B37" s="23">
        <v>2</v>
      </c>
      <c r="C37" s="23">
        <f t="shared" si="5"/>
        <v>24</v>
      </c>
      <c r="D37" s="45" t="s">
        <v>62</v>
      </c>
      <c r="E37" s="28" t="s">
        <v>25</v>
      </c>
      <c r="F37" s="23"/>
      <c r="G37" s="44" t="s">
        <v>92</v>
      </c>
      <c r="H37" s="29">
        <v>1.63</v>
      </c>
      <c r="I37" s="13">
        <f t="shared" si="6"/>
        <v>3.26</v>
      </c>
      <c r="J37" s="13">
        <f t="shared" si="7"/>
        <v>39.12</v>
      </c>
      <c r="K37" s="23" t="s">
        <v>117</v>
      </c>
      <c r="L37" s="12" t="s">
        <v>144</v>
      </c>
      <c r="M37" s="12" t="s">
        <v>145</v>
      </c>
      <c r="N37" s="12"/>
    </row>
    <row r="38" spans="1:14" s="3" customFormat="1" ht="30">
      <c r="A38" s="12">
        <v>12</v>
      </c>
      <c r="B38" s="12"/>
      <c r="C38" s="12">
        <f t="shared" si="5"/>
        <v>0</v>
      </c>
      <c r="D38" s="43" t="s">
        <v>76</v>
      </c>
      <c r="E38" s="12" t="s">
        <v>25</v>
      </c>
      <c r="F38" s="12"/>
      <c r="G38" s="42" t="s">
        <v>75</v>
      </c>
      <c r="H38" s="13">
        <v>5.68</v>
      </c>
      <c r="I38" s="13">
        <f t="shared" si="6"/>
        <v>0</v>
      </c>
      <c r="J38" s="13">
        <f t="shared" si="7"/>
        <v>0</v>
      </c>
      <c r="K38" s="12" t="s">
        <v>77</v>
      </c>
      <c r="L38" s="12"/>
      <c r="M38" s="12"/>
      <c r="N38" s="12"/>
    </row>
    <row r="39" spans="1:14" s="3" customFormat="1" ht="45">
      <c r="A39" s="12">
        <v>13</v>
      </c>
      <c r="B39" s="20">
        <v>1</v>
      </c>
      <c r="C39" s="20">
        <f t="shared" si="5"/>
        <v>12</v>
      </c>
      <c r="D39" s="46" t="s">
        <v>109</v>
      </c>
      <c r="E39" s="26" t="s">
        <v>25</v>
      </c>
      <c r="F39" s="20"/>
      <c r="G39" s="47" t="s">
        <v>102</v>
      </c>
      <c r="H39" s="27">
        <v>2.42</v>
      </c>
      <c r="I39" s="13">
        <f t="shared" si="6"/>
        <v>2.42</v>
      </c>
      <c r="J39" s="13">
        <f t="shared" si="7"/>
        <v>29.04</v>
      </c>
      <c r="K39" s="20" t="s">
        <v>115</v>
      </c>
      <c r="L39" s="12" t="s">
        <v>150</v>
      </c>
      <c r="M39" s="12"/>
      <c r="N39" s="12"/>
    </row>
    <row r="40" spans="1:14" s="3" customFormat="1" ht="15">
      <c r="A40" s="12">
        <v>14</v>
      </c>
      <c r="B40" s="20">
        <v>1</v>
      </c>
      <c r="C40" s="20">
        <f t="shared" si="5"/>
        <v>12</v>
      </c>
      <c r="D40" s="129" t="s">
        <v>206</v>
      </c>
      <c r="E40" s="26" t="s">
        <v>25</v>
      </c>
      <c r="F40" s="20"/>
      <c r="G40" s="47" t="s">
        <v>103</v>
      </c>
      <c r="H40" s="27">
        <v>7.7</v>
      </c>
      <c r="I40" s="13">
        <f t="shared" si="6"/>
        <v>7.7</v>
      </c>
      <c r="J40" s="13">
        <f t="shared" si="7"/>
        <v>92.4</v>
      </c>
      <c r="K40" s="20"/>
      <c r="L40" s="12"/>
      <c r="M40" s="12"/>
      <c r="N40" s="12"/>
    </row>
    <row r="41" spans="1:14" s="3" customFormat="1" ht="45">
      <c r="A41" s="12">
        <v>15</v>
      </c>
      <c r="B41" s="20">
        <v>2</v>
      </c>
      <c r="C41" s="12">
        <f>B41*$E$3</f>
        <v>24</v>
      </c>
      <c r="D41" s="46" t="s">
        <v>22</v>
      </c>
      <c r="E41" s="26" t="s">
        <v>107</v>
      </c>
      <c r="F41" s="20"/>
      <c r="G41" s="47" t="s">
        <v>207</v>
      </c>
      <c r="H41" s="27">
        <v>0.24</v>
      </c>
      <c r="I41" s="13">
        <f t="shared" si="6"/>
        <v>0.48</v>
      </c>
      <c r="J41" s="13">
        <f t="shared" si="7"/>
        <v>5.76</v>
      </c>
      <c r="K41" s="20" t="s">
        <v>104</v>
      </c>
      <c r="L41" s="12" t="s">
        <v>146</v>
      </c>
      <c r="M41" s="12"/>
      <c r="N41" s="12"/>
    </row>
    <row r="42" spans="1:14" s="3" customFormat="1" ht="45">
      <c r="A42" s="12">
        <v>16</v>
      </c>
      <c r="B42" s="20">
        <v>8</v>
      </c>
      <c r="C42" s="23">
        <f>B42*$E$3</f>
        <v>96</v>
      </c>
      <c r="D42" s="46" t="s">
        <v>106</v>
      </c>
      <c r="E42" s="26" t="s">
        <v>107</v>
      </c>
      <c r="F42" s="20"/>
      <c r="G42" s="47" t="s">
        <v>105</v>
      </c>
      <c r="H42" s="27">
        <v>0.23</v>
      </c>
      <c r="I42" s="13">
        <f t="shared" si="6"/>
        <v>1.84</v>
      </c>
      <c r="J42" s="13">
        <f t="shared" si="7"/>
        <v>22.080000000000002</v>
      </c>
      <c r="K42" s="20"/>
      <c r="L42" s="12" t="s">
        <v>146</v>
      </c>
      <c r="M42" s="12"/>
      <c r="N42" s="12"/>
    </row>
    <row r="43" spans="1:14" s="3" customFormat="1" ht="60">
      <c r="A43" s="12">
        <v>17</v>
      </c>
      <c r="B43" s="12">
        <v>1</v>
      </c>
      <c r="C43" s="12">
        <v>12</v>
      </c>
      <c r="D43" s="60" t="s">
        <v>110</v>
      </c>
      <c r="E43" s="15" t="s">
        <v>14</v>
      </c>
      <c r="F43" s="15"/>
      <c r="G43" s="59" t="s">
        <v>85</v>
      </c>
      <c r="H43" s="13">
        <v>0.74</v>
      </c>
      <c r="I43" s="13">
        <f t="shared" si="6"/>
        <v>0.74</v>
      </c>
      <c r="J43" s="13">
        <f t="shared" si="7"/>
        <v>8.879999999999999</v>
      </c>
      <c r="K43" s="12" t="s">
        <v>86</v>
      </c>
      <c r="L43" s="12" t="s">
        <v>151</v>
      </c>
      <c r="M43" s="12"/>
      <c r="N43" s="12"/>
    </row>
    <row r="44" spans="1:14" s="3" customFormat="1" ht="45">
      <c r="A44" s="12">
        <v>18</v>
      </c>
      <c r="B44" s="50">
        <v>1</v>
      </c>
      <c r="C44" s="12">
        <v>12</v>
      </c>
      <c r="D44" s="12" t="s">
        <v>21</v>
      </c>
      <c r="E44" s="15" t="s">
        <v>11</v>
      </c>
      <c r="F44" s="12"/>
      <c r="G44" s="42" t="s">
        <v>111</v>
      </c>
      <c r="H44" s="13">
        <v>0.32</v>
      </c>
      <c r="I44" s="13">
        <f t="shared" si="6"/>
        <v>0.32</v>
      </c>
      <c r="J44" s="13">
        <f t="shared" si="7"/>
        <v>3.84</v>
      </c>
      <c r="K44" s="12" t="s">
        <v>114</v>
      </c>
      <c r="L44" s="12" t="s">
        <v>154</v>
      </c>
      <c r="M44" s="12"/>
      <c r="N44" s="12"/>
    </row>
    <row r="45" spans="1:14" s="3" customFormat="1" ht="15">
      <c r="A45" s="12">
        <v>19</v>
      </c>
      <c r="B45" s="50">
        <v>12</v>
      </c>
      <c r="C45" s="12">
        <v>12</v>
      </c>
      <c r="D45" s="12" t="s">
        <v>113</v>
      </c>
      <c r="E45" s="15" t="s">
        <v>11</v>
      </c>
      <c r="F45" s="12"/>
      <c r="G45" s="42" t="s">
        <v>112</v>
      </c>
      <c r="H45" s="13">
        <v>0.22</v>
      </c>
      <c r="I45" s="13">
        <f t="shared" si="6"/>
        <v>2.64</v>
      </c>
      <c r="J45" s="13">
        <f t="shared" si="7"/>
        <v>2.64</v>
      </c>
      <c r="K45" s="12"/>
      <c r="L45" s="12"/>
      <c r="M45" s="12"/>
      <c r="N45" s="12"/>
    </row>
    <row r="46" spans="1:14" s="3" customFormat="1" ht="60">
      <c r="A46" s="12">
        <v>20</v>
      </c>
      <c r="B46" s="12">
        <v>4</v>
      </c>
      <c r="C46" s="12">
        <f t="shared" si="5"/>
        <v>48</v>
      </c>
      <c r="D46" s="130" t="s">
        <v>209</v>
      </c>
      <c r="E46" s="15" t="s">
        <v>11</v>
      </c>
      <c r="F46" s="12"/>
      <c r="G46" s="42" t="s">
        <v>97</v>
      </c>
      <c r="H46" s="13">
        <v>0.25</v>
      </c>
      <c r="I46" s="13">
        <f t="shared" si="6"/>
        <v>1</v>
      </c>
      <c r="J46" s="13">
        <f t="shared" si="7"/>
        <v>12</v>
      </c>
      <c r="K46" s="12" t="s">
        <v>99</v>
      </c>
      <c r="L46" s="12" t="s">
        <v>162</v>
      </c>
      <c r="M46" s="12"/>
      <c r="N46" s="12"/>
    </row>
    <row r="47" spans="1:14" s="3" customFormat="1" ht="30">
      <c r="A47" s="12">
        <v>21</v>
      </c>
      <c r="B47" s="12">
        <v>1</v>
      </c>
      <c r="C47" s="12">
        <v>1</v>
      </c>
      <c r="D47" s="132" t="s">
        <v>212</v>
      </c>
      <c r="E47" s="15" t="s">
        <v>11</v>
      </c>
      <c r="F47" s="12"/>
      <c r="G47" s="42" t="s">
        <v>210</v>
      </c>
      <c r="H47" s="13">
        <v>9</v>
      </c>
      <c r="I47" s="13">
        <f t="shared" si="6"/>
        <v>9</v>
      </c>
      <c r="J47" s="13">
        <f t="shared" si="7"/>
        <v>9</v>
      </c>
      <c r="K47" s="12"/>
      <c r="L47" s="12"/>
      <c r="M47" s="12"/>
      <c r="N47" s="12"/>
    </row>
    <row r="48" spans="1:14" s="3" customFormat="1" ht="90">
      <c r="A48" s="12">
        <v>22</v>
      </c>
      <c r="B48" s="12">
        <v>4</v>
      </c>
      <c r="C48" s="23">
        <f>B48*$E$3</f>
        <v>48</v>
      </c>
      <c r="D48" s="12" t="s">
        <v>208</v>
      </c>
      <c r="E48" s="15" t="s">
        <v>11</v>
      </c>
      <c r="F48" s="12"/>
      <c r="G48" s="42" t="s">
        <v>100</v>
      </c>
      <c r="H48" s="13">
        <v>0.18</v>
      </c>
      <c r="I48" s="13">
        <f t="shared" si="6"/>
        <v>0.72</v>
      </c>
      <c r="J48" s="13">
        <f t="shared" si="7"/>
        <v>8.64</v>
      </c>
      <c r="K48" s="12" t="s">
        <v>99</v>
      </c>
      <c r="L48" s="12" t="s">
        <v>159</v>
      </c>
      <c r="M48" s="12"/>
      <c r="N48" s="12"/>
    </row>
    <row r="49" spans="1:14" s="3" customFormat="1" ht="30.75" thickBot="1">
      <c r="A49" s="16">
        <v>23</v>
      </c>
      <c r="B49" s="16">
        <v>1</v>
      </c>
      <c r="C49" s="16">
        <v>1</v>
      </c>
      <c r="D49" s="131" t="s">
        <v>213</v>
      </c>
      <c r="E49" s="54" t="s">
        <v>11</v>
      </c>
      <c r="F49" s="16"/>
      <c r="G49" s="55" t="s">
        <v>211</v>
      </c>
      <c r="H49" s="56">
        <v>9</v>
      </c>
      <c r="I49" s="56">
        <f t="shared" si="6"/>
        <v>9</v>
      </c>
      <c r="J49" s="56">
        <f t="shared" si="7"/>
        <v>9</v>
      </c>
      <c r="K49" s="16"/>
      <c r="L49" s="16"/>
      <c r="M49" s="12"/>
      <c r="N49" s="12"/>
    </row>
    <row r="50" spans="1:14" ht="60" hidden="1">
      <c r="A50" s="20">
        <v>25</v>
      </c>
      <c r="B50" s="20">
        <v>1</v>
      </c>
      <c r="C50" s="20">
        <f>B50*$E$3</f>
        <v>12</v>
      </c>
      <c r="D50" s="20" t="s">
        <v>34</v>
      </c>
      <c r="E50" s="26" t="s">
        <v>30</v>
      </c>
      <c r="F50" s="20"/>
      <c r="G50" s="47" t="s">
        <v>35</v>
      </c>
      <c r="H50" s="27">
        <v>0</v>
      </c>
      <c r="I50" s="27">
        <f>H50*B50</f>
        <v>0</v>
      </c>
      <c r="J50" s="27">
        <f>H50*C50</f>
        <v>0</v>
      </c>
      <c r="K50" s="19" t="s">
        <v>67</v>
      </c>
      <c r="L50" s="19"/>
      <c r="M50" s="14"/>
      <c r="N50" s="14"/>
    </row>
    <row r="51" spans="1:14" ht="45" hidden="1">
      <c r="A51" s="12">
        <v>26</v>
      </c>
      <c r="B51" s="12">
        <v>1</v>
      </c>
      <c r="C51" s="12">
        <f>B51*$E$3</f>
        <v>12</v>
      </c>
      <c r="D51" s="12" t="s">
        <v>36</v>
      </c>
      <c r="E51" s="15" t="s">
        <v>30</v>
      </c>
      <c r="F51" s="12"/>
      <c r="G51" s="42" t="s">
        <v>37</v>
      </c>
      <c r="H51" s="13">
        <v>0</v>
      </c>
      <c r="I51" s="13">
        <f>H51*B51</f>
        <v>0</v>
      </c>
      <c r="J51" s="13">
        <f>H51*C51</f>
        <v>0</v>
      </c>
      <c r="K51" s="14" t="s">
        <v>68</v>
      </c>
      <c r="L51" s="14"/>
      <c r="M51" s="14"/>
      <c r="N51" s="14"/>
    </row>
    <row r="52" spans="1:14" ht="16.5" thickTop="1">
      <c r="A52" s="49"/>
      <c r="B52" s="50"/>
      <c r="C52" s="51"/>
      <c r="D52" s="12"/>
      <c r="E52" s="15"/>
      <c r="F52" s="12"/>
      <c r="G52" s="61" t="s">
        <v>187</v>
      </c>
      <c r="H52" s="13"/>
      <c r="I52" s="13">
        <f>SUM(I27:I51)</f>
        <v>415.92</v>
      </c>
      <c r="J52" s="13">
        <f>SUM(J27:J51)</f>
        <v>4764</v>
      </c>
      <c r="K52" s="14"/>
      <c r="L52" s="14"/>
      <c r="M52" s="14"/>
      <c r="N52" s="14"/>
    </row>
    <row r="53" spans="1:10" ht="15">
      <c r="A53" s="71"/>
      <c r="B53" s="89"/>
      <c r="C53" s="90"/>
      <c r="D53" s="3"/>
      <c r="E53" s="86"/>
      <c r="F53" s="3"/>
      <c r="G53" s="87"/>
      <c r="H53" s="88"/>
      <c r="I53" s="88"/>
      <c r="J53" s="88"/>
    </row>
    <row r="54" spans="1:14" ht="18">
      <c r="A54" s="79" t="s">
        <v>101</v>
      </c>
      <c r="B54" s="80"/>
      <c r="C54" s="81"/>
      <c r="D54" s="7"/>
      <c r="E54" s="7"/>
      <c r="F54" s="7"/>
      <c r="G54" s="41"/>
      <c r="H54" s="14"/>
      <c r="I54" s="14"/>
      <c r="J54" s="24"/>
      <c r="K54" s="14"/>
      <c r="L54" s="14"/>
      <c r="M54" s="14"/>
      <c r="N54" s="14"/>
    </row>
    <row r="55" spans="1:14" s="3" customFormat="1" ht="90">
      <c r="A55" s="12">
        <v>1</v>
      </c>
      <c r="B55" s="23">
        <v>4</v>
      </c>
      <c r="C55" s="12">
        <v>40</v>
      </c>
      <c r="D55" s="45" t="s">
        <v>79</v>
      </c>
      <c r="E55" s="28" t="s">
        <v>82</v>
      </c>
      <c r="F55" s="23"/>
      <c r="G55" s="48" t="s">
        <v>80</v>
      </c>
      <c r="H55" s="29">
        <v>0.2</v>
      </c>
      <c r="I55" s="13">
        <f aca="true" t="shared" si="8" ref="I55:I60">H55*B55</f>
        <v>0.8</v>
      </c>
      <c r="J55" s="13">
        <f>H55*C55</f>
        <v>8</v>
      </c>
      <c r="K55" s="23" t="s">
        <v>81</v>
      </c>
      <c r="L55" s="12" t="s">
        <v>163</v>
      </c>
      <c r="M55" s="12"/>
      <c r="N55" s="12"/>
    </row>
    <row r="56" spans="1:14" s="3" customFormat="1" ht="90">
      <c r="A56" s="12">
        <v>2</v>
      </c>
      <c r="B56" s="23">
        <v>4</v>
      </c>
      <c r="C56" s="23">
        <f>B56*$E$3</f>
        <v>48</v>
      </c>
      <c r="D56" s="53" t="s">
        <v>164</v>
      </c>
      <c r="E56" s="28" t="s">
        <v>82</v>
      </c>
      <c r="F56" s="23"/>
      <c r="G56" s="48" t="s">
        <v>165</v>
      </c>
      <c r="H56" s="29">
        <v>0.26</v>
      </c>
      <c r="I56" s="13">
        <f t="shared" si="8"/>
        <v>1.04</v>
      </c>
      <c r="J56" s="13">
        <f>H56*C56</f>
        <v>12.48</v>
      </c>
      <c r="K56" s="23"/>
      <c r="L56" s="12" t="s">
        <v>166</v>
      </c>
      <c r="M56" s="12"/>
      <c r="N56" s="12"/>
    </row>
    <row r="57" spans="1:14" s="3" customFormat="1" ht="15">
      <c r="A57" s="12">
        <v>3</v>
      </c>
      <c r="B57" s="23">
        <v>16</v>
      </c>
      <c r="C57" s="12">
        <f>B57*$E$3</f>
        <v>192</v>
      </c>
      <c r="D57" s="45" t="s">
        <v>83</v>
      </c>
      <c r="E57" s="28" t="s">
        <v>82</v>
      </c>
      <c r="F57" s="23"/>
      <c r="G57" s="63" t="s">
        <v>84</v>
      </c>
      <c r="H57" s="29">
        <v>0.01967</v>
      </c>
      <c r="I57" s="13">
        <f t="shared" si="8"/>
        <v>0.31472</v>
      </c>
      <c r="J57" s="13">
        <f>H57*C57</f>
        <v>3.77664</v>
      </c>
      <c r="K57" s="12"/>
      <c r="L57" s="12"/>
      <c r="M57" s="12"/>
      <c r="N57" s="12"/>
    </row>
    <row r="58" spans="1:14" s="3" customFormat="1" ht="60">
      <c r="A58" s="12">
        <v>4</v>
      </c>
      <c r="B58" s="23">
        <v>1</v>
      </c>
      <c r="C58" s="23">
        <f>B58*$E$3</f>
        <v>12</v>
      </c>
      <c r="D58" s="45" t="s">
        <v>64</v>
      </c>
      <c r="E58" s="23" t="s">
        <v>65</v>
      </c>
      <c r="F58" s="23"/>
      <c r="G58" s="44" t="s">
        <v>66</v>
      </c>
      <c r="H58" s="29">
        <v>2.93</v>
      </c>
      <c r="I58" s="73">
        <f t="shared" si="8"/>
        <v>2.93</v>
      </c>
      <c r="J58" s="73">
        <f>H58*C58</f>
        <v>35.160000000000004</v>
      </c>
      <c r="K58" s="23" t="s">
        <v>74</v>
      </c>
      <c r="L58" s="12" t="s">
        <v>200</v>
      </c>
      <c r="M58" s="12"/>
      <c r="N58" s="12"/>
    </row>
    <row r="59" spans="1:14" s="3" customFormat="1" ht="45">
      <c r="A59" s="23">
        <v>5</v>
      </c>
      <c r="B59" s="12">
        <v>1</v>
      </c>
      <c r="C59" s="12">
        <f>B59*$E$3</f>
        <v>12</v>
      </c>
      <c r="D59" s="43" t="s">
        <v>198</v>
      </c>
      <c r="E59" s="12" t="s">
        <v>197</v>
      </c>
      <c r="F59" s="12"/>
      <c r="G59" s="42" t="s">
        <v>196</v>
      </c>
      <c r="H59" s="13">
        <v>32.05</v>
      </c>
      <c r="I59" s="13">
        <f t="shared" si="8"/>
        <v>32.05</v>
      </c>
      <c r="J59" s="13">
        <f>H59*C59</f>
        <v>384.59999999999997</v>
      </c>
      <c r="K59" s="12"/>
      <c r="L59" s="23" t="s">
        <v>199</v>
      </c>
      <c r="M59" s="23"/>
      <c r="N59" s="23"/>
    </row>
    <row r="60" spans="1:14" s="3" customFormat="1" ht="75.75" thickBot="1">
      <c r="A60" s="16">
        <v>6</v>
      </c>
      <c r="B60" s="74">
        <v>4</v>
      </c>
      <c r="C60" s="74">
        <f>B60*$E$3</f>
        <v>48</v>
      </c>
      <c r="D60" s="133" t="s">
        <v>214</v>
      </c>
      <c r="E60" s="74" t="s">
        <v>82</v>
      </c>
      <c r="F60" s="74"/>
      <c r="G60" s="75" t="s">
        <v>168</v>
      </c>
      <c r="H60" s="64">
        <v>0.45</v>
      </c>
      <c r="I60" s="64">
        <f t="shared" si="8"/>
        <v>1.8</v>
      </c>
      <c r="J60" s="64">
        <f>H60*C60</f>
        <v>21.6</v>
      </c>
      <c r="K60" s="74"/>
      <c r="L60" s="16" t="s">
        <v>167</v>
      </c>
      <c r="M60" s="16"/>
      <c r="N60" s="16"/>
    </row>
    <row r="61" spans="1:14" ht="16.5" thickTop="1">
      <c r="A61" s="20"/>
      <c r="B61" s="20"/>
      <c r="C61" s="19"/>
      <c r="D61" s="18"/>
      <c r="E61" s="18"/>
      <c r="F61" s="18"/>
      <c r="G61" s="62" t="s">
        <v>188</v>
      </c>
      <c r="H61" s="19"/>
      <c r="I61" s="22">
        <f>SUM(I55:I60)</f>
        <v>38.93472</v>
      </c>
      <c r="J61" s="22">
        <f>SUM(J55:J60)</f>
        <v>465.61663999999996</v>
      </c>
      <c r="K61" s="19"/>
      <c r="L61" s="14"/>
      <c r="M61" s="19"/>
      <c r="N61" s="19"/>
    </row>
    <row r="62" spans="4:7" ht="15">
      <c r="D62" s="91"/>
      <c r="E62" s="91"/>
      <c r="F62" s="91"/>
      <c r="G62" s="92"/>
    </row>
    <row r="63" spans="1:14" ht="18">
      <c r="A63" s="76" t="s">
        <v>23</v>
      </c>
      <c r="B63" s="77"/>
      <c r="C63" s="78"/>
      <c r="D63" s="7"/>
      <c r="E63" s="7"/>
      <c r="F63" s="7"/>
      <c r="G63" s="41"/>
      <c r="H63" s="14"/>
      <c r="I63" s="14"/>
      <c r="J63" s="24"/>
      <c r="K63" s="14"/>
      <c r="L63" s="14"/>
      <c r="M63" s="14"/>
      <c r="N63" s="14"/>
    </row>
    <row r="64" spans="1:14" ht="45">
      <c r="A64" s="25">
        <v>1</v>
      </c>
      <c r="B64" s="43">
        <v>1</v>
      </c>
      <c r="C64" s="12">
        <v>1</v>
      </c>
      <c r="D64" s="7" t="s">
        <v>60</v>
      </c>
      <c r="E64" s="7" t="s">
        <v>59</v>
      </c>
      <c r="F64" s="7"/>
      <c r="G64" s="21" t="s">
        <v>217</v>
      </c>
      <c r="H64" s="13">
        <v>84.16</v>
      </c>
      <c r="I64" s="13">
        <f>H64*B64</f>
        <v>84.16</v>
      </c>
      <c r="J64" s="13">
        <f>H64*C64</f>
        <v>84.16</v>
      </c>
      <c r="K64" s="14"/>
      <c r="L64" s="14"/>
      <c r="M64" s="14"/>
      <c r="N64" s="14"/>
    </row>
    <row r="65" spans="1:14" ht="30">
      <c r="A65" s="25">
        <v>2</v>
      </c>
      <c r="B65" s="12">
        <v>1</v>
      </c>
      <c r="C65" s="20">
        <v>1</v>
      </c>
      <c r="D65" s="43" t="s">
        <v>61</v>
      </c>
      <c r="E65" s="15" t="s">
        <v>59</v>
      </c>
      <c r="F65" s="12"/>
      <c r="G65" s="42" t="s">
        <v>216</v>
      </c>
      <c r="H65" s="13">
        <v>137.4</v>
      </c>
      <c r="I65" s="13">
        <f>H65*B65</f>
        <v>137.4</v>
      </c>
      <c r="J65" s="13">
        <f>H65*C65</f>
        <v>137.4</v>
      </c>
      <c r="K65" s="14"/>
      <c r="L65" s="14"/>
      <c r="M65" s="14"/>
      <c r="N65" s="14"/>
    </row>
    <row r="66" spans="1:14" ht="30">
      <c r="A66" s="12">
        <v>3</v>
      </c>
      <c r="B66" s="12">
        <v>1</v>
      </c>
      <c r="C66" s="12">
        <f>B66*$E$3</f>
        <v>12</v>
      </c>
      <c r="D66" s="43" t="s">
        <v>42</v>
      </c>
      <c r="E66" s="15" t="s">
        <v>43</v>
      </c>
      <c r="F66" s="12"/>
      <c r="G66" s="42" t="s">
        <v>215</v>
      </c>
      <c r="H66" s="13">
        <v>52.81</v>
      </c>
      <c r="I66" s="13">
        <f aca="true" t="shared" si="9" ref="I66:I89">H66*B66</f>
        <v>52.81</v>
      </c>
      <c r="J66" s="13">
        <f aca="true" t="shared" si="10" ref="J66:J89">H66*C66</f>
        <v>633.72</v>
      </c>
      <c r="K66" s="14"/>
      <c r="L66" s="14"/>
      <c r="M66" s="14"/>
      <c r="N66" s="14"/>
    </row>
    <row r="67" spans="1:14" ht="30">
      <c r="A67" s="12">
        <v>4</v>
      </c>
      <c r="B67" s="12">
        <v>1</v>
      </c>
      <c r="C67" s="20">
        <v>1</v>
      </c>
      <c r="D67" s="43" t="s">
        <v>57</v>
      </c>
      <c r="E67" s="15" t="s">
        <v>56</v>
      </c>
      <c r="F67" s="12"/>
      <c r="G67" s="30" t="s">
        <v>58</v>
      </c>
      <c r="H67" s="13">
        <v>5.16</v>
      </c>
      <c r="I67" s="13">
        <f t="shared" si="9"/>
        <v>5.16</v>
      </c>
      <c r="J67" s="13">
        <f t="shared" si="10"/>
        <v>5.16</v>
      </c>
      <c r="K67" s="14"/>
      <c r="L67" s="14"/>
      <c r="M67" s="14"/>
      <c r="N67" s="14"/>
    </row>
    <row r="68" spans="1:14" ht="18">
      <c r="A68" s="25">
        <v>5</v>
      </c>
      <c r="B68" s="12">
        <v>1</v>
      </c>
      <c r="C68" s="23">
        <v>1</v>
      </c>
      <c r="D68" s="7"/>
      <c r="E68" s="7"/>
      <c r="F68" s="7"/>
      <c r="G68" s="42" t="s">
        <v>218</v>
      </c>
      <c r="H68" s="13">
        <v>88.31</v>
      </c>
      <c r="I68" s="13">
        <f t="shared" si="9"/>
        <v>88.31</v>
      </c>
      <c r="J68" s="13">
        <f t="shared" si="10"/>
        <v>88.31</v>
      </c>
      <c r="K68" s="14"/>
      <c r="L68" s="14"/>
      <c r="M68" s="14"/>
      <c r="N68" s="14"/>
    </row>
    <row r="69" spans="1:14" ht="18">
      <c r="A69" s="25">
        <v>6</v>
      </c>
      <c r="B69" s="12">
        <v>1</v>
      </c>
      <c r="C69" s="23">
        <v>1</v>
      </c>
      <c r="D69" s="7"/>
      <c r="E69" s="7"/>
      <c r="F69" s="7"/>
      <c r="G69" s="42" t="s">
        <v>169</v>
      </c>
      <c r="H69" s="13">
        <v>88.31</v>
      </c>
      <c r="I69" s="13">
        <f t="shared" si="9"/>
        <v>88.31</v>
      </c>
      <c r="J69" s="13">
        <f t="shared" si="10"/>
        <v>88.31</v>
      </c>
      <c r="K69" s="14"/>
      <c r="L69" s="14"/>
      <c r="M69" s="14"/>
      <c r="N69" s="14"/>
    </row>
    <row r="70" spans="1:14" ht="15">
      <c r="A70" s="12">
        <v>7</v>
      </c>
      <c r="B70" s="12">
        <v>1</v>
      </c>
      <c r="C70" s="23">
        <v>1</v>
      </c>
      <c r="D70" s="7"/>
      <c r="E70" s="7"/>
      <c r="F70" s="7"/>
      <c r="G70" s="42" t="s">
        <v>170</v>
      </c>
      <c r="H70" s="13">
        <v>88.31</v>
      </c>
      <c r="I70" s="13">
        <f t="shared" si="9"/>
        <v>88.31</v>
      </c>
      <c r="J70" s="13">
        <f t="shared" si="10"/>
        <v>88.31</v>
      </c>
      <c r="K70" s="14"/>
      <c r="L70" s="14"/>
      <c r="M70" s="14"/>
      <c r="N70" s="14"/>
    </row>
    <row r="71" spans="1:14" ht="15">
      <c r="A71" s="12">
        <v>8</v>
      </c>
      <c r="B71" s="12">
        <v>1</v>
      </c>
      <c r="C71" s="23">
        <v>1</v>
      </c>
      <c r="D71" s="7"/>
      <c r="E71" s="7"/>
      <c r="F71" s="7"/>
      <c r="G71" s="42" t="s">
        <v>171</v>
      </c>
      <c r="H71" s="13">
        <v>88.31</v>
      </c>
      <c r="I71" s="13">
        <f t="shared" si="9"/>
        <v>88.31</v>
      </c>
      <c r="J71" s="13">
        <f t="shared" si="10"/>
        <v>88.31</v>
      </c>
      <c r="K71" s="14"/>
      <c r="L71" s="14"/>
      <c r="M71" s="14"/>
      <c r="N71" s="14"/>
    </row>
    <row r="72" spans="1:14" ht="18">
      <c r="A72" s="25">
        <v>9</v>
      </c>
      <c r="B72" s="12">
        <v>1</v>
      </c>
      <c r="C72" s="23">
        <v>1</v>
      </c>
      <c r="D72" s="7"/>
      <c r="E72" s="7"/>
      <c r="F72" s="7"/>
      <c r="G72" s="42" t="s">
        <v>172</v>
      </c>
      <c r="H72" s="13">
        <v>88.31</v>
      </c>
      <c r="I72" s="13">
        <f t="shared" si="9"/>
        <v>88.31</v>
      </c>
      <c r="J72" s="13">
        <f t="shared" si="10"/>
        <v>88.31</v>
      </c>
      <c r="K72" s="14"/>
      <c r="L72" s="14"/>
      <c r="M72" s="14"/>
      <c r="N72" s="14"/>
    </row>
    <row r="73" spans="1:14" ht="18">
      <c r="A73" s="25">
        <v>10</v>
      </c>
      <c r="B73" s="12">
        <v>1</v>
      </c>
      <c r="C73" s="23">
        <v>1</v>
      </c>
      <c r="D73" s="7"/>
      <c r="E73" s="7"/>
      <c r="F73" s="7"/>
      <c r="G73" s="42" t="s">
        <v>173</v>
      </c>
      <c r="H73" s="13">
        <v>88.31</v>
      </c>
      <c r="I73" s="13">
        <f t="shared" si="9"/>
        <v>88.31</v>
      </c>
      <c r="J73" s="13">
        <f t="shared" si="10"/>
        <v>88.31</v>
      </c>
      <c r="K73" s="14"/>
      <c r="L73" s="14"/>
      <c r="M73" s="14"/>
      <c r="N73" s="14"/>
    </row>
    <row r="74" spans="1:14" ht="15">
      <c r="A74" s="12">
        <v>11</v>
      </c>
      <c r="B74" s="12">
        <v>1</v>
      </c>
      <c r="C74" s="23">
        <v>1</v>
      </c>
      <c r="D74" s="7"/>
      <c r="E74" s="7"/>
      <c r="F74" s="7"/>
      <c r="G74" s="42" t="s">
        <v>174</v>
      </c>
      <c r="H74" s="13">
        <v>88.31</v>
      </c>
      <c r="I74" s="13">
        <f t="shared" si="9"/>
        <v>88.31</v>
      </c>
      <c r="J74" s="13">
        <f t="shared" si="10"/>
        <v>88.31</v>
      </c>
      <c r="K74" s="14"/>
      <c r="L74" s="14"/>
      <c r="M74" s="14"/>
      <c r="N74" s="14"/>
    </row>
    <row r="75" spans="1:14" ht="15">
      <c r="A75" s="12">
        <v>12</v>
      </c>
      <c r="B75" s="12">
        <v>1</v>
      </c>
      <c r="C75" s="23">
        <v>1</v>
      </c>
      <c r="D75" s="7"/>
      <c r="E75" s="7"/>
      <c r="F75" s="7"/>
      <c r="G75" s="42" t="s">
        <v>175</v>
      </c>
      <c r="H75" s="13">
        <v>88.31</v>
      </c>
      <c r="I75" s="13">
        <f t="shared" si="9"/>
        <v>88.31</v>
      </c>
      <c r="J75" s="13">
        <f t="shared" si="10"/>
        <v>88.31</v>
      </c>
      <c r="K75" s="14"/>
      <c r="L75" s="14"/>
      <c r="M75" s="14"/>
      <c r="N75" s="14"/>
    </row>
    <row r="76" spans="1:14" ht="18">
      <c r="A76" s="25">
        <v>13</v>
      </c>
      <c r="B76" s="12">
        <v>1</v>
      </c>
      <c r="C76" s="23">
        <v>1</v>
      </c>
      <c r="D76" s="7"/>
      <c r="E76" s="7"/>
      <c r="F76" s="7"/>
      <c r="G76" s="42" t="s">
        <v>176</v>
      </c>
      <c r="H76" s="13">
        <v>52.2</v>
      </c>
      <c r="I76" s="13">
        <f t="shared" si="9"/>
        <v>52.2</v>
      </c>
      <c r="J76" s="13">
        <f t="shared" si="10"/>
        <v>52.2</v>
      </c>
      <c r="K76" s="14"/>
      <c r="L76" s="14"/>
      <c r="M76" s="14"/>
      <c r="N76" s="14"/>
    </row>
    <row r="77" spans="1:14" ht="18">
      <c r="A77" s="25">
        <v>14</v>
      </c>
      <c r="B77" s="12">
        <v>1</v>
      </c>
      <c r="C77" s="23">
        <v>1</v>
      </c>
      <c r="D77" s="7"/>
      <c r="E77" s="7"/>
      <c r="F77" s="7"/>
      <c r="G77" s="42" t="s">
        <v>177</v>
      </c>
      <c r="H77" s="13">
        <v>52.2</v>
      </c>
      <c r="I77" s="13">
        <f t="shared" si="9"/>
        <v>52.2</v>
      </c>
      <c r="J77" s="13">
        <f t="shared" si="10"/>
        <v>52.2</v>
      </c>
      <c r="K77" s="14"/>
      <c r="L77" s="14"/>
      <c r="M77" s="14"/>
      <c r="N77" s="14"/>
    </row>
    <row r="78" spans="1:14" ht="15">
      <c r="A78" s="12">
        <v>15</v>
      </c>
      <c r="B78" s="12">
        <v>1</v>
      </c>
      <c r="C78" s="23">
        <v>1</v>
      </c>
      <c r="D78" s="7"/>
      <c r="E78" s="7"/>
      <c r="F78" s="7"/>
      <c r="G78" s="42" t="s">
        <v>178</v>
      </c>
      <c r="H78" s="13">
        <v>52.2</v>
      </c>
      <c r="I78" s="13">
        <f t="shared" si="9"/>
        <v>52.2</v>
      </c>
      <c r="J78" s="13">
        <f t="shared" si="10"/>
        <v>52.2</v>
      </c>
      <c r="K78" s="14"/>
      <c r="L78" s="14"/>
      <c r="M78" s="14"/>
      <c r="N78" s="14"/>
    </row>
    <row r="79" spans="1:14" ht="15">
      <c r="A79" s="12">
        <v>16</v>
      </c>
      <c r="B79" s="12">
        <v>1</v>
      </c>
      <c r="C79" s="23">
        <v>1</v>
      </c>
      <c r="D79" s="7"/>
      <c r="E79" s="7"/>
      <c r="F79" s="7"/>
      <c r="G79" s="42" t="s">
        <v>179</v>
      </c>
      <c r="H79" s="13">
        <v>52.2</v>
      </c>
      <c r="I79" s="13">
        <f t="shared" si="9"/>
        <v>52.2</v>
      </c>
      <c r="J79" s="13">
        <f t="shared" si="10"/>
        <v>52.2</v>
      </c>
      <c r="K79" s="14"/>
      <c r="L79" s="14"/>
      <c r="M79" s="14"/>
      <c r="N79" s="14"/>
    </row>
    <row r="80" spans="1:14" ht="18">
      <c r="A80" s="25">
        <v>17</v>
      </c>
      <c r="B80" s="12">
        <v>1</v>
      </c>
      <c r="C80" s="23">
        <v>1</v>
      </c>
      <c r="D80" s="7"/>
      <c r="E80" s="7"/>
      <c r="F80" s="7"/>
      <c r="G80" s="42" t="s">
        <v>180</v>
      </c>
      <c r="H80" s="13">
        <v>52.2</v>
      </c>
      <c r="I80" s="13">
        <f t="shared" si="9"/>
        <v>52.2</v>
      </c>
      <c r="J80" s="13">
        <f t="shared" si="10"/>
        <v>52.2</v>
      </c>
      <c r="K80" s="14"/>
      <c r="L80" s="14"/>
      <c r="M80" s="14"/>
      <c r="N80" s="14"/>
    </row>
    <row r="81" spans="1:14" ht="18">
      <c r="A81" s="25">
        <v>18</v>
      </c>
      <c r="B81" s="12">
        <v>1</v>
      </c>
      <c r="C81" s="23">
        <v>1</v>
      </c>
      <c r="D81" s="7"/>
      <c r="E81" s="7"/>
      <c r="F81" s="7"/>
      <c r="G81" s="42" t="s">
        <v>181</v>
      </c>
      <c r="H81" s="13">
        <v>52.2</v>
      </c>
      <c r="I81" s="13">
        <f t="shared" si="9"/>
        <v>52.2</v>
      </c>
      <c r="J81" s="13">
        <f t="shared" si="10"/>
        <v>52.2</v>
      </c>
      <c r="K81" s="14"/>
      <c r="L81" s="14"/>
      <c r="M81" s="14"/>
      <c r="N81" s="14"/>
    </row>
    <row r="82" spans="1:14" ht="15">
      <c r="A82" s="12">
        <v>19</v>
      </c>
      <c r="B82" s="12">
        <v>1</v>
      </c>
      <c r="C82" s="23">
        <v>1</v>
      </c>
      <c r="D82" s="7"/>
      <c r="E82" s="7"/>
      <c r="F82" s="7"/>
      <c r="G82" s="42" t="s">
        <v>182</v>
      </c>
      <c r="H82" s="13">
        <v>52.2</v>
      </c>
      <c r="I82" s="13">
        <f t="shared" si="9"/>
        <v>52.2</v>
      </c>
      <c r="J82" s="13">
        <f t="shared" si="10"/>
        <v>52.2</v>
      </c>
      <c r="K82" s="14"/>
      <c r="L82" s="14"/>
      <c r="M82" s="14"/>
      <c r="N82" s="14"/>
    </row>
    <row r="83" spans="1:14" ht="15">
      <c r="A83" s="12">
        <v>20</v>
      </c>
      <c r="B83" s="12">
        <v>1</v>
      </c>
      <c r="C83" s="23">
        <v>1</v>
      </c>
      <c r="D83" s="7"/>
      <c r="E83" s="7"/>
      <c r="F83" s="7"/>
      <c r="G83" s="42" t="s">
        <v>183</v>
      </c>
      <c r="H83" s="13">
        <v>52.2</v>
      </c>
      <c r="I83" s="13">
        <f t="shared" si="9"/>
        <v>52.2</v>
      </c>
      <c r="J83" s="13">
        <f t="shared" si="10"/>
        <v>52.2</v>
      </c>
      <c r="K83" s="14"/>
      <c r="L83" s="14"/>
      <c r="M83" s="14"/>
      <c r="N83" s="14"/>
    </row>
    <row r="84" spans="1:14" ht="18">
      <c r="A84" s="25">
        <v>21</v>
      </c>
      <c r="B84" s="12">
        <v>1</v>
      </c>
      <c r="C84" s="23">
        <v>1</v>
      </c>
      <c r="D84" s="7"/>
      <c r="E84" s="7"/>
      <c r="F84" s="7"/>
      <c r="G84" s="42" t="s">
        <v>184</v>
      </c>
      <c r="H84" s="13">
        <v>52.2</v>
      </c>
      <c r="I84" s="13">
        <f t="shared" si="9"/>
        <v>52.2</v>
      </c>
      <c r="J84" s="13">
        <f t="shared" si="10"/>
        <v>52.2</v>
      </c>
      <c r="K84" s="14"/>
      <c r="L84" s="14"/>
      <c r="M84" s="14"/>
      <c r="N84" s="14"/>
    </row>
    <row r="85" spans="1:14" ht="18">
      <c r="A85" s="25">
        <v>22</v>
      </c>
      <c r="B85" s="12">
        <v>1</v>
      </c>
      <c r="C85" s="23">
        <v>1</v>
      </c>
      <c r="D85" s="7"/>
      <c r="E85" s="7"/>
      <c r="F85" s="7"/>
      <c r="G85" s="42" t="s">
        <v>185</v>
      </c>
      <c r="H85" s="13">
        <v>52.2</v>
      </c>
      <c r="I85" s="13">
        <f t="shared" si="9"/>
        <v>52.2</v>
      </c>
      <c r="J85" s="13">
        <f t="shared" si="10"/>
        <v>52.2</v>
      </c>
      <c r="K85" s="14"/>
      <c r="L85" s="14"/>
      <c r="M85" s="14"/>
      <c r="N85" s="14"/>
    </row>
    <row r="86" spans="1:14" ht="15">
      <c r="A86" s="12">
        <v>23</v>
      </c>
      <c r="B86" s="12">
        <v>1</v>
      </c>
      <c r="C86" s="23">
        <v>1</v>
      </c>
      <c r="D86" s="7"/>
      <c r="E86" s="7"/>
      <c r="F86" s="7"/>
      <c r="G86" s="42" t="s">
        <v>176</v>
      </c>
      <c r="H86" s="13">
        <v>52.2</v>
      </c>
      <c r="I86" s="13">
        <f t="shared" si="9"/>
        <v>52.2</v>
      </c>
      <c r="J86" s="13">
        <f t="shared" si="10"/>
        <v>52.2</v>
      </c>
      <c r="K86" s="14"/>
      <c r="L86" s="14"/>
      <c r="M86" s="14"/>
      <c r="N86" s="14"/>
    </row>
    <row r="87" spans="1:14" ht="15">
      <c r="A87" s="12">
        <v>24</v>
      </c>
      <c r="B87" s="12">
        <v>1</v>
      </c>
      <c r="C87" s="23">
        <v>1</v>
      </c>
      <c r="D87" s="7"/>
      <c r="E87" s="7"/>
      <c r="F87" s="7"/>
      <c r="G87" s="42" t="s">
        <v>176</v>
      </c>
      <c r="H87" s="13">
        <v>52.2</v>
      </c>
      <c r="I87" s="13">
        <f t="shared" si="9"/>
        <v>52.2</v>
      </c>
      <c r="J87" s="13">
        <f t="shared" si="10"/>
        <v>52.2</v>
      </c>
      <c r="K87" s="14"/>
      <c r="L87" s="14"/>
      <c r="M87" s="14"/>
      <c r="N87" s="14"/>
    </row>
    <row r="88" spans="1:14" ht="18">
      <c r="A88" s="25">
        <v>25</v>
      </c>
      <c r="B88" s="12">
        <v>1</v>
      </c>
      <c r="C88" s="23">
        <v>1</v>
      </c>
      <c r="D88" s="7"/>
      <c r="E88" s="7"/>
      <c r="F88" s="7"/>
      <c r="G88" s="42" t="s">
        <v>176</v>
      </c>
      <c r="H88" s="13">
        <v>52.2</v>
      </c>
      <c r="I88" s="13">
        <f t="shared" si="9"/>
        <v>52.2</v>
      </c>
      <c r="J88" s="13">
        <f t="shared" si="10"/>
        <v>52.2</v>
      </c>
      <c r="K88" s="14"/>
      <c r="L88" s="14"/>
      <c r="M88" s="14"/>
      <c r="N88" s="14"/>
    </row>
    <row r="89" spans="1:14" ht="18.75" thickBot="1">
      <c r="A89" s="69">
        <v>26</v>
      </c>
      <c r="B89" s="16">
        <v>1</v>
      </c>
      <c r="C89" s="16">
        <v>1</v>
      </c>
      <c r="D89" s="17"/>
      <c r="E89" s="17"/>
      <c r="F89" s="17"/>
      <c r="G89" s="55" t="s">
        <v>176</v>
      </c>
      <c r="H89" s="56">
        <v>52.2</v>
      </c>
      <c r="I89" s="56">
        <f t="shared" si="9"/>
        <v>52.2</v>
      </c>
      <c r="J89" s="56">
        <f t="shared" si="10"/>
        <v>52.2</v>
      </c>
      <c r="K89" s="17"/>
      <c r="L89" s="17"/>
      <c r="M89" s="17"/>
      <c r="N89" s="17"/>
    </row>
    <row r="90" spans="1:14" ht="16.5" thickTop="1">
      <c r="A90" s="65"/>
      <c r="B90" s="65"/>
      <c r="C90" s="52"/>
      <c r="D90" s="52"/>
      <c r="E90" s="52"/>
      <c r="F90" s="52"/>
      <c r="G90" s="68" t="s">
        <v>189</v>
      </c>
      <c r="H90" s="66"/>
      <c r="I90" s="66">
        <f>SUM(I64:I89)</f>
        <v>1716.8100000000004</v>
      </c>
      <c r="J90" s="67">
        <f>SUM(J64:J89)</f>
        <v>2297.7199999999993</v>
      </c>
      <c r="K90" s="52"/>
      <c r="L90" s="52"/>
      <c r="M90" s="52"/>
      <c r="N90" s="52"/>
    </row>
    <row r="92" spans="7:10" ht="15.75">
      <c r="G92" s="72" t="s">
        <v>195</v>
      </c>
      <c r="I92" s="5">
        <f>I90+I61+I52+I23</f>
        <v>2330.42472</v>
      </c>
      <c r="J92" s="5">
        <f>J90+J61+J52+J23</f>
        <v>9432.45664</v>
      </c>
    </row>
  </sheetData>
  <mergeCells count="8">
    <mergeCell ref="L11:N11"/>
    <mergeCell ref="A63:C63"/>
    <mergeCell ref="A54:C54"/>
    <mergeCell ref="A3:D3"/>
    <mergeCell ref="I8:J8"/>
    <mergeCell ref="I9:J9"/>
    <mergeCell ref="A13:D13"/>
    <mergeCell ref="A25:D25"/>
  </mergeCells>
  <printOptions/>
  <pageMargins left="0.5" right="0.5" top="1" bottom="1" header="0.5" footer="0.5"/>
  <pageSetup fitToHeight="2" horizontalDpi="600" verticalDpi="600" orientation="landscape" scale="45" r:id="rId1"/>
  <headerFooter alignWithMargins="0">
    <oddHeader>&amp;LBill of Materials&amp;CICC Slow Controls
Printed Circuit Board&amp;R&amp;D</oddHeader>
    <oddFooter>&amp;L&amp;F&amp;RPage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AURA / NOAO / 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dstover</dc:creator>
  <cp:keywords/>
  <dc:description/>
  <cp:lastModifiedBy>tcmoore</cp:lastModifiedBy>
  <cp:lastPrinted>2009-09-02T19:12:31Z</cp:lastPrinted>
  <dcterms:created xsi:type="dcterms:W3CDTF">2004-02-23T13:41:01Z</dcterms:created>
  <dcterms:modified xsi:type="dcterms:W3CDTF">2009-09-16T16:43:13Z</dcterms:modified>
  <cp:category/>
  <cp:version/>
  <cp:contentType/>
  <cp:contentStatus/>
</cp:coreProperties>
</file>