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140" windowHeight="6750" activeTab="1"/>
  </bookViews>
  <sheets>
    <sheet name="Sheet1" sheetId="1" r:id="rId1"/>
    <sheet name="Modified Sync Gen Ver10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<sst xmlns="http://schemas.openxmlformats.org/spreadsheetml/2006/main" count="50" uniqueCount="37">
  <si>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TD</t>
  </si>
  <si>
    <t>TS</t>
  </si>
  <si>
    <t>Dwell Time (us)</t>
  </si>
  <si>
    <t>CDS Xfer Funct</t>
  </si>
  <si>
    <t>Hcds</t>
  </si>
  <si>
    <t>Hrc</t>
  </si>
  <si>
    <t>Pixel Rate</t>
  </si>
  <si>
    <t>f x 4</t>
  </si>
  <si>
    <t>f x 2</t>
  </si>
  <si>
    <t>f</t>
  </si>
  <si>
    <t>f x 8</t>
  </si>
  <si>
    <t>(fundamental)</t>
  </si>
  <si>
    <t>(3rd)</t>
  </si>
  <si>
    <t>(1st)</t>
  </si>
  <si>
    <t>(7th)</t>
  </si>
  <si>
    <t>(15th)</t>
  </si>
  <si>
    <t>VP33D_SYNC</t>
  </si>
  <si>
    <t>V80A_SYNC</t>
  </si>
  <si>
    <t>V30A_SYNC</t>
  </si>
  <si>
    <t>Change</t>
  </si>
  <si>
    <t>Here</t>
  </si>
  <si>
    <t>Delay Time (us)</t>
  </si>
  <si>
    <t>f x 16</t>
  </si>
  <si>
    <t>f/2</t>
  </si>
  <si>
    <t>??</t>
  </si>
  <si>
    <t>f /2</t>
  </si>
  <si>
    <t>f x 3</t>
  </si>
  <si>
    <t>KHz</t>
  </si>
  <si>
    <t>V300A_SYNC</t>
  </si>
  <si>
    <t>Min KHz</t>
  </si>
  <si>
    <t>Max KHz</t>
  </si>
  <si>
    <t>f x 6</t>
  </si>
  <si>
    <t>Default</t>
  </si>
  <si>
    <t>VLOGIC_SYNC</t>
  </si>
  <si>
    <t>VP180A_SYNC</t>
  </si>
  <si>
    <t>180 Deg out of phase compared to VP33D phase</t>
  </si>
  <si>
    <t>VBB_SYNC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</si>
</sst>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"/>
    <numFmt numFmtId="166" formatCode="0.0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wrapText="1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165" fontId="0" fillId="0" borderId="0" xfId="0" applyNumberFormat="1" applyFill="1" applyAlignment="1">
      <alignment horizontal="center"/>
    </xf>
    <xf numFmtId="165" fontId="0" fillId="35" borderId="0" xfId="0" applyNumberFormat="1" applyFill="1" applyAlignment="1">
      <alignment horizontal="center"/>
    </xf>
    <xf numFmtId="165" fontId="0" fillId="34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4" borderId="14" xfId="0" applyNumberForma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6" fontId="0" fillId="0" borderId="16" xfId="0" applyNumberFormat="1" applyFill="1" applyBorder="1" applyAlignment="1">
      <alignment horizontal="center"/>
    </xf>
    <xf numFmtId="166" fontId="0" fillId="35" borderId="16" xfId="0" applyNumberFormat="1" applyFill="1" applyBorder="1" applyAlignment="1">
      <alignment horizontal="center"/>
    </xf>
    <xf numFmtId="166" fontId="0" fillId="33" borderId="16" xfId="0" applyNumberFormat="1" applyFill="1" applyBorder="1" applyAlignment="1">
      <alignment horizontal="center"/>
    </xf>
    <xf numFmtId="166" fontId="0" fillId="33" borderId="17" xfId="0" applyNumberFormat="1" applyFill="1" applyBorder="1" applyAlignment="1">
      <alignment horizontal="center"/>
    </xf>
    <xf numFmtId="165" fontId="0" fillId="35" borderId="13" xfId="0" applyNumberFormat="1" applyFill="1" applyBorder="1" applyAlignment="1">
      <alignment horizontal="center"/>
    </xf>
    <xf numFmtId="0" fontId="1" fillId="0" borderId="18" xfId="0" applyFont="1" applyBorder="1" applyAlignment="1">
      <alignment/>
    </xf>
    <xf numFmtId="166" fontId="0" fillId="33" borderId="19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165" fontId="0" fillId="33" borderId="18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/>
    </xf>
    <xf numFmtId="165" fontId="0" fillId="33" borderId="20" xfId="0" applyNumberFormat="1" applyFill="1" applyBorder="1" applyAlignment="1">
      <alignment/>
    </xf>
    <xf numFmtId="165" fontId="0" fillId="34" borderId="18" xfId="0" applyNumberFormat="1" applyFill="1" applyBorder="1" applyAlignment="1">
      <alignment/>
    </xf>
    <xf numFmtId="165" fontId="0" fillId="34" borderId="14" xfId="0" applyNumberFormat="1" applyFill="1" applyBorder="1" applyAlignment="1">
      <alignment/>
    </xf>
    <xf numFmtId="165" fontId="0" fillId="34" borderId="20" xfId="0" applyNumberFormat="1" applyFill="1" applyBorder="1" applyAlignment="1">
      <alignment/>
    </xf>
    <xf numFmtId="165" fontId="0" fillId="34" borderId="18" xfId="0" applyNumberFormat="1" applyFill="1" applyBorder="1" applyAlignment="1">
      <alignment horizontal="center"/>
    </xf>
    <xf numFmtId="165" fontId="0" fillId="35" borderId="18" xfId="0" applyNumberFormat="1" applyFill="1" applyBorder="1" applyAlignment="1">
      <alignment horizontal="center"/>
    </xf>
    <xf numFmtId="165" fontId="0" fillId="35" borderId="14" xfId="0" applyNumberFormat="1" applyFill="1" applyBorder="1" applyAlignment="1">
      <alignment horizontal="center"/>
    </xf>
    <xf numFmtId="166" fontId="0" fillId="35" borderId="19" xfId="0" applyNumberFormat="1" applyFill="1" applyBorder="1" applyAlignment="1">
      <alignment horizontal="center"/>
    </xf>
    <xf numFmtId="165" fontId="0" fillId="35" borderId="21" xfId="0" applyNumberForma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5" fontId="0" fillId="35" borderId="19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0" fillId="34" borderId="0" xfId="0" applyNumberFormat="1" applyFill="1" applyBorder="1" applyAlignment="1">
      <alignment/>
    </xf>
    <xf numFmtId="165" fontId="0" fillId="37" borderId="0" xfId="0" applyNumberFormat="1" applyFill="1" applyAlignment="1">
      <alignment/>
    </xf>
    <xf numFmtId="165" fontId="0" fillId="37" borderId="0" xfId="0" applyNumberFormat="1" applyFill="1" applyAlignment="1">
      <alignment horizontal="center"/>
    </xf>
    <xf numFmtId="165" fontId="0" fillId="34" borderId="20" xfId="0" applyNumberFormat="1" applyFill="1" applyBorder="1" applyAlignment="1">
      <alignment horizontal="center"/>
    </xf>
    <xf numFmtId="165" fontId="0" fillId="37" borderId="18" xfId="0" applyNumberFormat="1" applyFill="1" applyBorder="1" applyAlignment="1">
      <alignment horizontal="center"/>
    </xf>
    <xf numFmtId="165" fontId="0" fillId="37" borderId="14" xfId="0" applyNumberFormat="1" applyFill="1" applyBorder="1" applyAlignment="1">
      <alignment/>
    </xf>
    <xf numFmtId="165" fontId="0" fillId="37" borderId="18" xfId="0" applyNumberForma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CDS Transfer function</a:t>
            </a:r>
          </a:p>
        </c:rich>
      </c:tx>
      <c:layout>
        <c:manualLayout>
          <c:xMode val="factor"/>
          <c:yMode val="factor"/>
          <c:x val="0.005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625"/>
          <c:w val="0.8085"/>
          <c:h val="0.78775"/>
        </c:manualLayout>
      </c:layout>
      <c:scatterChart>
        <c:scatterStyle val="lineMarker"/>
        <c:varyColors val="0"/>
        <c:ser>
          <c:idx val="0"/>
          <c:order val="0"/>
          <c:tx>
            <c:v>Hcds function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Sheet2!$C$2:$C$56</c:f>
              <c:numCache>
                <c:ptCount val="5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300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2000</c:v>
                </c:pt>
                <c:pt idx="20">
                  <c:v>3000</c:v>
                </c:pt>
                <c:pt idx="21">
                  <c:v>4000</c:v>
                </c:pt>
                <c:pt idx="22">
                  <c:v>5000</c:v>
                </c:pt>
                <c:pt idx="23">
                  <c:v>6000</c:v>
                </c:pt>
                <c:pt idx="24">
                  <c:v>7000</c:v>
                </c:pt>
                <c:pt idx="25">
                  <c:v>8000</c:v>
                </c:pt>
                <c:pt idx="26">
                  <c:v>9000</c:v>
                </c:pt>
                <c:pt idx="27">
                  <c:v>10000</c:v>
                </c:pt>
                <c:pt idx="28">
                  <c:v>20000</c:v>
                </c:pt>
                <c:pt idx="29">
                  <c:v>30000</c:v>
                </c:pt>
                <c:pt idx="30">
                  <c:v>40000</c:v>
                </c:pt>
                <c:pt idx="31">
                  <c:v>50000</c:v>
                </c:pt>
                <c:pt idx="32">
                  <c:v>60000</c:v>
                </c:pt>
                <c:pt idx="33">
                  <c:v>70000</c:v>
                </c:pt>
                <c:pt idx="34">
                  <c:v>80000</c:v>
                </c:pt>
                <c:pt idx="35">
                  <c:v>90000</c:v>
                </c:pt>
                <c:pt idx="36">
                  <c:v>100000</c:v>
                </c:pt>
                <c:pt idx="37">
                  <c:v>200000</c:v>
                </c:pt>
                <c:pt idx="38">
                  <c:v>300000</c:v>
                </c:pt>
                <c:pt idx="39">
                  <c:v>400000</c:v>
                </c:pt>
                <c:pt idx="40">
                  <c:v>500000</c:v>
                </c:pt>
                <c:pt idx="41">
                  <c:v>600000</c:v>
                </c:pt>
                <c:pt idx="42">
                  <c:v>700000</c:v>
                </c:pt>
                <c:pt idx="43">
                  <c:v>800000</c:v>
                </c:pt>
                <c:pt idx="44">
                  <c:v>900000</c:v>
                </c:pt>
                <c:pt idx="45">
                  <c:v>1000000</c:v>
                </c:pt>
                <c:pt idx="46">
                  <c:v>2000000</c:v>
                </c:pt>
                <c:pt idx="47">
                  <c:v>3000000</c:v>
                </c:pt>
                <c:pt idx="48">
                  <c:v>4000000</c:v>
                </c:pt>
                <c:pt idx="49">
                  <c:v>5000000</c:v>
                </c:pt>
                <c:pt idx="50">
                  <c:v>6000000</c:v>
                </c:pt>
                <c:pt idx="51">
                  <c:v>7000000</c:v>
                </c:pt>
                <c:pt idx="52">
                  <c:v>8000000</c:v>
                </c:pt>
                <c:pt idx="53">
                  <c:v>9000000</c:v>
                </c:pt>
                <c:pt idx="54">
                  <c:v>10000000</c:v>
                </c:pt>
              </c:numCache>
            </c:numRef>
          </c:xVal>
          <c:yVal>
            <c:numRef>
              <c:f>Sheet2!$E$2:$E$56</c:f>
              <c:numCache>
                <c:ptCount val="55"/>
                <c:pt idx="0">
                  <c:v>3.947842053264594E-11</c:v>
                </c:pt>
                <c:pt idx="1">
                  <c:v>1.5791368213058377E-10</c:v>
                </c:pt>
                <c:pt idx="2">
                  <c:v>3.5530578479381347E-10</c:v>
                </c:pt>
                <c:pt idx="3">
                  <c:v>6.316546730111838E-10</c:v>
                </c:pt>
                <c:pt idx="4">
                  <c:v>9.869604578049973E-10</c:v>
                </c:pt>
                <c:pt idx="5">
                  <c:v>1.4212230281529514E-09</c:v>
                </c:pt>
                <c:pt idx="6">
                  <c:v>1.9344424395661974E-09</c:v>
                </c:pt>
                <c:pt idx="7">
                  <c:v>2.5266187475558866E-09</c:v>
                </c:pt>
                <c:pt idx="8">
                  <c:v>3.1977518410997163E-09</c:v>
                </c:pt>
                <c:pt idx="9">
                  <c:v>3.947841775708838E-09</c:v>
                </c:pt>
                <c:pt idx="10">
                  <c:v>1.5791366936301898E-08</c:v>
                </c:pt>
                <c:pt idx="11">
                  <c:v>3.553057542626803E-08</c:v>
                </c:pt>
                <c:pt idx="12">
                  <c:v>6.316546685702917E-08</c:v>
                </c:pt>
                <c:pt idx="13">
                  <c:v>9.869604078449612E-08</c:v>
                </c:pt>
                <c:pt idx="14">
                  <c:v>1.4212229665355736E-07</c:v>
                </c:pt>
                <c:pt idx="15">
                  <c:v>1.9344423379807907E-07</c:v>
                </c:pt>
                <c:pt idx="16">
                  <c:v>2.52661851385394E-07</c:v>
                </c:pt>
                <c:pt idx="17">
                  <c:v>3.197751485273237E-07</c:v>
                </c:pt>
                <c:pt idx="18">
                  <c:v>3.9478412411364516E-07</c:v>
                </c:pt>
                <c:pt idx="19">
                  <c:v>1.57913587295333E-06</c:v>
                </c:pt>
                <c:pt idx="20">
                  <c:v>3.5530533763483696E-06</c:v>
                </c:pt>
                <c:pt idx="21">
                  <c:v>6.316533517125578E-06</c:v>
                </c:pt>
                <c:pt idx="22">
                  <c:v>9.869571931442334E-06</c:v>
                </c:pt>
                <c:pt idx="23">
                  <c:v>1.4212163008509027E-05</c:v>
                </c:pt>
                <c:pt idx="24">
                  <c:v>1.9344299890866612E-05</c:v>
                </c:pt>
                <c:pt idx="25">
                  <c:v>2.5265974474109054E-05</c:v>
                </c:pt>
                <c:pt idx="26">
                  <c:v>3.197717740710537E-05</c:v>
                </c:pt>
                <c:pt idx="27">
                  <c:v>3.947789809194413E-05</c:v>
                </c:pt>
                <c:pt idx="28">
                  <c:v>0.00015790535835003006</c:v>
                </c:pt>
                <c:pt idx="29">
                  <c:v>0.00035526367970539763</c:v>
                </c:pt>
                <c:pt idx="30">
                  <c:v>0.0006315216969912663</c:v>
                </c:pt>
                <c:pt idx="31">
                  <c:v>0.0009866357858642205</c:v>
                </c:pt>
                <c:pt idx="32">
                  <c:v>0.001420549869693033</c:v>
                </c:pt>
                <c:pt idx="33">
                  <c:v>0.0019331954284137476</c:v>
                </c:pt>
                <c:pt idx="34">
                  <c:v>0.002524491509349913</c:v>
                </c:pt>
                <c:pt idx="35">
                  <c:v>0.0031943447399958025</c:v>
                </c:pt>
                <c:pt idx="36">
                  <c:v>0.003942649342761062</c:v>
                </c:pt>
                <c:pt idx="37">
                  <c:v>0.015708419435684462</c:v>
                </c:pt>
                <c:pt idx="38">
                  <c:v>0.035111757055874326</c:v>
                </c:pt>
                <c:pt idx="39">
                  <c:v>0.06184665997806821</c:v>
                </c:pt>
                <c:pt idx="40">
                  <c:v>0.09549150281252627</c:v>
                </c:pt>
                <c:pt idx="41">
                  <c:v>0.13551568628929422</c:v>
                </c:pt>
                <c:pt idx="42">
                  <c:v>0.18128800512565513</c:v>
                </c:pt>
                <c:pt idx="43">
                  <c:v>0.23208660251050173</c:v>
                </c:pt>
                <c:pt idx="44">
                  <c:v>0.28711035421746367</c:v>
                </c:pt>
                <c:pt idx="45">
                  <c:v>0.3454915028125263</c:v>
                </c:pt>
                <c:pt idx="46">
                  <c:v>0.9045084971874737</c:v>
                </c:pt>
                <c:pt idx="47">
                  <c:v>0.9045084971874736</c:v>
                </c:pt>
                <c:pt idx="48">
                  <c:v>0.3454915028125264</c:v>
                </c:pt>
                <c:pt idx="49">
                  <c:v>0</c:v>
                </c:pt>
                <c:pt idx="50">
                  <c:v>0.3454915028125266</c:v>
                </c:pt>
                <c:pt idx="51">
                  <c:v>0.9045084971874736</c:v>
                </c:pt>
                <c:pt idx="52">
                  <c:v>0.9045084971874738</c:v>
                </c:pt>
                <c:pt idx="53">
                  <c:v>0.3454915028125265</c:v>
                </c:pt>
                <c:pt idx="5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Hrc function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Sheet2!$C$2:$C$56</c:f>
              <c:numCache>
                <c:ptCount val="5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300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2000</c:v>
                </c:pt>
                <c:pt idx="20">
                  <c:v>3000</c:v>
                </c:pt>
                <c:pt idx="21">
                  <c:v>4000</c:v>
                </c:pt>
                <c:pt idx="22">
                  <c:v>5000</c:v>
                </c:pt>
                <c:pt idx="23">
                  <c:v>6000</c:v>
                </c:pt>
                <c:pt idx="24">
                  <c:v>7000</c:v>
                </c:pt>
                <c:pt idx="25">
                  <c:v>8000</c:v>
                </c:pt>
                <c:pt idx="26">
                  <c:v>9000</c:v>
                </c:pt>
                <c:pt idx="27">
                  <c:v>10000</c:v>
                </c:pt>
                <c:pt idx="28">
                  <c:v>20000</c:v>
                </c:pt>
                <c:pt idx="29">
                  <c:v>30000</c:v>
                </c:pt>
                <c:pt idx="30">
                  <c:v>40000</c:v>
                </c:pt>
                <c:pt idx="31">
                  <c:v>50000</c:v>
                </c:pt>
                <c:pt idx="32">
                  <c:v>60000</c:v>
                </c:pt>
                <c:pt idx="33">
                  <c:v>70000</c:v>
                </c:pt>
                <c:pt idx="34">
                  <c:v>80000</c:v>
                </c:pt>
                <c:pt idx="35">
                  <c:v>90000</c:v>
                </c:pt>
                <c:pt idx="36">
                  <c:v>100000</c:v>
                </c:pt>
                <c:pt idx="37">
                  <c:v>200000</c:v>
                </c:pt>
                <c:pt idx="38">
                  <c:v>300000</c:v>
                </c:pt>
                <c:pt idx="39">
                  <c:v>400000</c:v>
                </c:pt>
                <c:pt idx="40">
                  <c:v>500000</c:v>
                </c:pt>
                <c:pt idx="41">
                  <c:v>600000</c:v>
                </c:pt>
                <c:pt idx="42">
                  <c:v>700000</c:v>
                </c:pt>
                <c:pt idx="43">
                  <c:v>800000</c:v>
                </c:pt>
                <c:pt idx="44">
                  <c:v>900000</c:v>
                </c:pt>
                <c:pt idx="45">
                  <c:v>1000000</c:v>
                </c:pt>
                <c:pt idx="46">
                  <c:v>2000000</c:v>
                </c:pt>
                <c:pt idx="47">
                  <c:v>3000000</c:v>
                </c:pt>
                <c:pt idx="48">
                  <c:v>4000000</c:v>
                </c:pt>
                <c:pt idx="49">
                  <c:v>5000000</c:v>
                </c:pt>
                <c:pt idx="50">
                  <c:v>6000000</c:v>
                </c:pt>
                <c:pt idx="51">
                  <c:v>7000000</c:v>
                </c:pt>
                <c:pt idx="52">
                  <c:v>8000000</c:v>
                </c:pt>
                <c:pt idx="53">
                  <c:v>9000000</c:v>
                </c:pt>
                <c:pt idx="54">
                  <c:v>10000000</c:v>
                </c:pt>
              </c:numCache>
            </c:numRef>
          </c:xVal>
          <c:yVal>
            <c:numRef>
              <c:f>Sheet2!$F$2:$F$56</c:f>
              <c:numCache>
                <c:ptCount val="55"/>
                <c:pt idx="0">
                  <c:v>0.9997487357373097</c:v>
                </c:pt>
                <c:pt idx="1">
                  <c:v>0.9994975977103604</c:v>
                </c:pt>
                <c:pt idx="2">
                  <c:v>0.999246585824044</c:v>
                </c:pt>
                <c:pt idx="3">
                  <c:v>0.9989956999833487</c:v>
                </c:pt>
                <c:pt idx="4">
                  <c:v>0.998744940093357</c:v>
                </c:pt>
                <c:pt idx="5">
                  <c:v>0.9984943060592479</c:v>
                </c:pt>
                <c:pt idx="6">
                  <c:v>0.9982437977862945</c:v>
                </c:pt>
                <c:pt idx="7">
                  <c:v>0.9979934151798656</c:v>
                </c:pt>
                <c:pt idx="8">
                  <c:v>0.9977431581454246</c:v>
                </c:pt>
                <c:pt idx="9">
                  <c:v>0.9974930265885298</c:v>
                </c:pt>
                <c:pt idx="10">
                  <c:v>0.9949985915750013</c:v>
                </c:pt>
                <c:pt idx="11">
                  <c:v>0.9925166011295808</c:v>
                </c:pt>
                <c:pt idx="12">
                  <c:v>0.9900469623563279</c:v>
                </c:pt>
                <c:pt idx="13">
                  <c:v>0.9875895832816027</c:v>
                </c:pt>
                <c:pt idx="14">
                  <c:v>0.9851443728426506</c:v>
                </c:pt>
                <c:pt idx="15">
                  <c:v>0.9827112408763513</c:v>
                </c:pt>
                <c:pt idx="16">
                  <c:v>0.9802900981081386</c:v>
                </c:pt>
                <c:pt idx="17">
                  <c:v>0.9778808561410797</c:v>
                </c:pt>
                <c:pt idx="18">
                  <c:v>0.9754834274451186</c:v>
                </c:pt>
                <c:pt idx="19">
                  <c:v>0.9521402128347356</c:v>
                </c:pt>
                <c:pt idx="20">
                  <c:v>0.9298880898020162</c:v>
                </c:pt>
                <c:pt idx="21">
                  <c:v>0.908652306822962</c:v>
                </c:pt>
                <c:pt idx="22">
                  <c:v>0.8883647882953403</c:v>
                </c:pt>
                <c:pt idx="23">
                  <c:v>0.8689634055469726</c:v>
                </c:pt>
                <c:pt idx="24">
                  <c:v>0.8503913413270007</c:v>
                </c:pt>
                <c:pt idx="25">
                  <c:v>0.8325965340869245</c:v>
                </c:pt>
                <c:pt idx="26">
                  <c:v>0.8155311906035188</c:v>
                </c:pt>
                <c:pt idx="27">
                  <c:v>0.7991513573351632</c:v>
                </c:pt>
                <c:pt idx="28">
                  <c:v>0.6654888292680616</c:v>
                </c:pt>
                <c:pt idx="29">
                  <c:v>0.5701312014364114</c:v>
                </c:pt>
                <c:pt idx="30">
                  <c:v>0.498676102428623</c:v>
                </c:pt>
                <c:pt idx="31">
                  <c:v>0.4431372758558222</c:v>
                </c:pt>
                <c:pt idx="32">
                  <c:v>0.39872973101388837</c:v>
                </c:pt>
                <c:pt idx="33">
                  <c:v>0.3624118220584196</c:v>
                </c:pt>
                <c:pt idx="34">
                  <c:v>0.33215757321608513</c:v>
                </c:pt>
                <c:pt idx="35">
                  <c:v>0.3065654005796944</c:v>
                </c:pt>
                <c:pt idx="36">
                  <c:v>0.2846347779952269</c:v>
                </c:pt>
                <c:pt idx="37">
                  <c:v>0.16593246402802195</c:v>
                </c:pt>
                <c:pt idx="38">
                  <c:v>0.11709845437477436</c:v>
                </c:pt>
                <c:pt idx="39">
                  <c:v>0.09047238488962446</c:v>
                </c:pt>
                <c:pt idx="40">
                  <c:v>0.07371168224916112</c:v>
                </c:pt>
                <c:pt idx="41">
                  <c:v>0.06219042872785539</c:v>
                </c:pt>
                <c:pt idx="42">
                  <c:v>0.05378391674401514</c:v>
                </c:pt>
                <c:pt idx="43">
                  <c:v>0.04737945875917324</c:v>
                </c:pt>
                <c:pt idx="44">
                  <c:v>0.04233795773285973</c:v>
                </c:pt>
                <c:pt idx="45">
                  <c:v>0.03826617312159579</c:v>
                </c:pt>
                <c:pt idx="46">
                  <c:v>0.01950630233179319</c:v>
                </c:pt>
                <c:pt idx="47">
                  <c:v>0.01308930956442147</c:v>
                </c:pt>
                <c:pt idx="48">
                  <c:v>0.009849212019588608</c:v>
                </c:pt>
                <c:pt idx="49">
                  <c:v>0.00789492136655432</c:v>
                </c:pt>
                <c:pt idx="50">
                  <c:v>0.006587769459105371</c:v>
                </c:pt>
                <c:pt idx="51">
                  <c:v>0.0056519786695850335</c:v>
                </c:pt>
                <c:pt idx="52">
                  <c:v>0.004948977775489819</c:v>
                </c:pt>
                <c:pt idx="53">
                  <c:v>0.004401511687493169</c:v>
                </c:pt>
                <c:pt idx="54">
                  <c:v>0.003963104883990416</c:v>
                </c:pt>
              </c:numCache>
            </c:numRef>
          </c:yVal>
          <c:smooth val="0"/>
        </c:ser>
        <c:ser>
          <c:idx val="2"/>
          <c:order val="2"/>
          <c:tx>
            <c:v>Combined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Sheet2!$C$2:$C$56</c:f>
              <c:numCache>
                <c:ptCount val="5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300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2000</c:v>
                </c:pt>
                <c:pt idx="20">
                  <c:v>3000</c:v>
                </c:pt>
                <c:pt idx="21">
                  <c:v>4000</c:v>
                </c:pt>
                <c:pt idx="22">
                  <c:v>5000</c:v>
                </c:pt>
                <c:pt idx="23">
                  <c:v>6000</c:v>
                </c:pt>
                <c:pt idx="24">
                  <c:v>7000</c:v>
                </c:pt>
                <c:pt idx="25">
                  <c:v>8000</c:v>
                </c:pt>
                <c:pt idx="26">
                  <c:v>9000</c:v>
                </c:pt>
                <c:pt idx="27">
                  <c:v>10000</c:v>
                </c:pt>
                <c:pt idx="28">
                  <c:v>20000</c:v>
                </c:pt>
                <c:pt idx="29">
                  <c:v>30000</c:v>
                </c:pt>
                <c:pt idx="30">
                  <c:v>40000</c:v>
                </c:pt>
                <c:pt idx="31">
                  <c:v>50000</c:v>
                </c:pt>
                <c:pt idx="32">
                  <c:v>60000</c:v>
                </c:pt>
                <c:pt idx="33">
                  <c:v>70000</c:v>
                </c:pt>
                <c:pt idx="34">
                  <c:v>80000</c:v>
                </c:pt>
                <c:pt idx="35">
                  <c:v>90000</c:v>
                </c:pt>
                <c:pt idx="36">
                  <c:v>100000</c:v>
                </c:pt>
                <c:pt idx="37">
                  <c:v>200000</c:v>
                </c:pt>
                <c:pt idx="38">
                  <c:v>300000</c:v>
                </c:pt>
                <c:pt idx="39">
                  <c:v>400000</c:v>
                </c:pt>
                <c:pt idx="40">
                  <c:v>500000</c:v>
                </c:pt>
                <c:pt idx="41">
                  <c:v>600000</c:v>
                </c:pt>
                <c:pt idx="42">
                  <c:v>700000</c:v>
                </c:pt>
                <c:pt idx="43">
                  <c:v>800000</c:v>
                </c:pt>
                <c:pt idx="44">
                  <c:v>900000</c:v>
                </c:pt>
                <c:pt idx="45">
                  <c:v>1000000</c:v>
                </c:pt>
                <c:pt idx="46">
                  <c:v>2000000</c:v>
                </c:pt>
                <c:pt idx="47">
                  <c:v>3000000</c:v>
                </c:pt>
                <c:pt idx="48">
                  <c:v>4000000</c:v>
                </c:pt>
                <c:pt idx="49">
                  <c:v>5000000</c:v>
                </c:pt>
                <c:pt idx="50">
                  <c:v>6000000</c:v>
                </c:pt>
                <c:pt idx="51">
                  <c:v>7000000</c:v>
                </c:pt>
                <c:pt idx="52">
                  <c:v>8000000</c:v>
                </c:pt>
                <c:pt idx="53">
                  <c:v>9000000</c:v>
                </c:pt>
                <c:pt idx="54">
                  <c:v>10000000</c:v>
                </c:pt>
              </c:numCache>
            </c:numRef>
          </c:xVal>
          <c:yVal>
            <c:numRef>
              <c:f>Sheet2!$G$2:$G$56</c:f>
              <c:numCache>
                <c:ptCount val="55"/>
                <c:pt idx="0">
                  <c:v>7.893700203283726E-11</c:v>
                </c:pt>
                <c:pt idx="1">
                  <c:v>3.1566869187023186E-10</c:v>
                </c:pt>
                <c:pt idx="2">
                  <c:v>7.100761847575013E-10</c:v>
                </c:pt>
                <c:pt idx="3">
                  <c:v>1.2620406044251217E-09</c:v>
                </c:pt>
                <c:pt idx="4">
                  <c:v>1.9714435266099287E-09</c:v>
                </c:pt>
                <c:pt idx="5">
                  <c:v>2.8381662025020083E-09</c:v>
                </c:pt>
                <c:pt idx="6">
                  <c:v>3.862090334943091E-09</c:v>
                </c:pt>
                <c:pt idx="7">
                  <c:v>5.043097745461548E-09</c:v>
                </c:pt>
                <c:pt idx="8">
                  <c:v>6.381070041808354E-09</c:v>
                </c:pt>
                <c:pt idx="9">
                  <c:v>7.87588928268889E-09</c:v>
                </c:pt>
                <c:pt idx="10">
                  <c:v>3.142477572132886E-08</c:v>
                </c:pt>
                <c:pt idx="11">
                  <c:v>7.05293719165155E-08</c:v>
                </c:pt>
                <c:pt idx="12">
                  <c:v>1.250735571752421E-07</c:v>
                </c:pt>
                <c:pt idx="13">
                  <c:v>1.9494236357980919E-07</c:v>
                </c:pt>
                <c:pt idx="14">
                  <c:v>2.800219616074518E-07</c:v>
                </c:pt>
                <c:pt idx="15">
                  <c:v>3.801996460721706E-07</c:v>
                </c:pt>
                <c:pt idx="16">
                  <c:v>4.953638221655436E-07</c:v>
                </c:pt>
                <c:pt idx="17">
                  <c:v>6.254039920290804E-07</c:v>
                </c:pt>
                <c:pt idx="18">
                  <c:v>7.702107409825953E-07</c:v>
                </c:pt>
                <c:pt idx="19">
                  <c:v>3.0071175323374995E-06</c:v>
                </c:pt>
                <c:pt idx="20">
                  <c:v>6.607884034194379E-06</c:v>
                </c:pt>
                <c:pt idx="21">
                  <c:v>1.1479065502921427E-05</c:v>
                </c:pt>
                <c:pt idx="22">
                  <c:v>1.7535560358882804E-05</c:v>
                </c:pt>
                <c:pt idx="23">
                  <c:v>2.4699699136125422E-05</c:v>
                </c:pt>
                <c:pt idx="24">
                  <c:v>3.2900450262451625E-05</c:v>
                </c:pt>
                <c:pt idx="25">
                  <c:v>4.20727255549438E-05</c:v>
                </c:pt>
                <c:pt idx="26">
                  <c:v>5.215677112591317E-05</c:v>
                </c:pt>
                <c:pt idx="27">
                  <c:v>6.30976316898328E-05</c:v>
                </c:pt>
                <c:pt idx="28">
                  <c:v>0.00021016850412703048</c:v>
                </c:pt>
                <c:pt idx="29">
                  <c:v>0.0004050938170743176</c:v>
                </c:pt>
                <c:pt idx="30">
                  <c:v>0.000629849556909429</c:v>
                </c:pt>
                <c:pt idx="31">
                  <c:v>0.000874430188819478</c:v>
                </c:pt>
                <c:pt idx="32">
                  <c:v>0.0011328309348690344</c:v>
                </c:pt>
                <c:pt idx="33">
                  <c:v>0.0014012257552128667</c:v>
                </c:pt>
                <c:pt idx="34">
                  <c:v>0.001677057946700558</c:v>
                </c:pt>
                <c:pt idx="35">
                  <c:v>0.001958551149612906</c:v>
                </c:pt>
                <c:pt idx="36">
                  <c:v>0.0022444302407796444</c:v>
                </c:pt>
                <c:pt idx="37">
                  <c:v>0.0052130734858975855</c:v>
                </c:pt>
                <c:pt idx="38">
                  <c:v>0.008223064963250922</c:v>
                </c:pt>
                <c:pt idx="39">
                  <c:v>0.01119082965134704</c:v>
                </c:pt>
                <c:pt idx="40">
                  <c:v>0.014077678625623626</c:v>
                </c:pt>
                <c:pt idx="41">
                  <c:v>0.016855557259361525</c:v>
                </c:pt>
                <c:pt idx="42">
                  <c:v>0.01950075794873365</c:v>
                </c:pt>
                <c:pt idx="43">
                  <c:v>0.0219922752244059</c:v>
                </c:pt>
                <c:pt idx="44">
                  <c:v>0.024311332083050724</c:v>
                </c:pt>
                <c:pt idx="45">
                  <c:v>0.026441275317328858</c:v>
                </c:pt>
                <c:pt idx="46">
                  <c:v>0.035287232415629546</c:v>
                </c:pt>
                <c:pt idx="47">
                  <c:v>0.023678783446672978</c:v>
                </c:pt>
                <c:pt idx="48">
                  <c:v>0.006805638124333733</c:v>
                </c:pt>
                <c:pt idx="49">
                  <c:v>0</c:v>
                </c:pt>
                <c:pt idx="50">
                  <c:v>0.00455203674121756</c:v>
                </c:pt>
                <c:pt idx="51">
                  <c:v>0.01022452546512403</c:v>
                </c:pt>
                <c:pt idx="52">
                  <c:v>0.008952784900645008</c:v>
                </c:pt>
                <c:pt idx="53">
                  <c:v>0.003041369775117829</c:v>
                </c:pt>
                <c:pt idx="54">
                  <c:v>0</c:v>
                </c:pt>
              </c:numCache>
            </c:numRef>
          </c:yVal>
          <c:smooth val="0"/>
        </c:ser>
        <c:axId val="62897096"/>
        <c:axId val="29202953"/>
      </c:scatterChart>
      <c:valAx>
        <c:axId val="6289709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02953"/>
        <c:crosses val="autoZero"/>
        <c:crossBetween val="midCat"/>
        <c:dispUnits/>
      </c:valAx>
      <c:valAx>
        <c:axId val="29202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Normalized gain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970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5"/>
          <c:y val="0.41825"/>
          <c:w val="0.135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76200</xdr:rowOff>
    </xdr:from>
    <xdr:to>
      <xdr:col>18</xdr:col>
      <xdr:colOff>600075</xdr:colOff>
      <xdr:row>25</xdr:row>
      <xdr:rowOff>19050</xdr:rowOff>
    </xdr:to>
    <xdr:graphicFrame>
      <xdr:nvGraphicFramePr>
        <xdr:cNvPr id="1" name="Chart 2"/>
        <xdr:cNvGraphicFramePr/>
      </xdr:nvGraphicFramePr>
      <xdr:xfrm>
        <a:off x="3409950" y="76200"/>
        <a:ext cx="90201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I80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12.140625" style="0" customWidth="1"/>
    <col min="5" max="5" width="10.00390625" style="0" bestFit="1" customWidth="1"/>
    <col min="9" max="9" width="18.140625" style="0" customWidth="1"/>
  </cols>
  <sheetData>
    <row r="13" ht="15.75">
      <c r="D13" s="14" t="s">
        <v>19</v>
      </c>
    </row>
    <row r="14" ht="15.75">
      <c r="D14" s="15" t="s">
        <v>20</v>
      </c>
    </row>
    <row r="15" spans="2:5" ht="25.5">
      <c r="B15" s="11" t="s">
        <v>2</v>
      </c>
      <c r="C15" t="s">
        <v>0</v>
      </c>
      <c r="D15" s="13">
        <v>4</v>
      </c>
      <c r="E15">
        <f>D15/1000000</f>
        <v>4E-06</v>
      </c>
    </row>
    <row r="16" spans="2:5" ht="25.5">
      <c r="B16" s="11" t="s">
        <v>21</v>
      </c>
      <c r="C16" t="s">
        <v>1</v>
      </c>
      <c r="D16" s="12">
        <v>0.2</v>
      </c>
      <c r="E16">
        <f>D16/1000000</f>
        <v>2.0000000000000002E-07</v>
      </c>
    </row>
    <row r="29" ht="12.75">
      <c r="B29" t="s">
        <v>6</v>
      </c>
    </row>
    <row r="30" spans="2:8" ht="12.75">
      <c r="B30" s="3" t="s">
        <v>9</v>
      </c>
      <c r="C30" s="3" t="s">
        <v>8</v>
      </c>
      <c r="D30" s="3" t="s">
        <v>7</v>
      </c>
      <c r="E30" s="3" t="s">
        <v>10</v>
      </c>
      <c r="F30" s="3" t="s">
        <v>22</v>
      </c>
      <c r="G30" s="3" t="s">
        <v>23</v>
      </c>
      <c r="H30" s="3"/>
    </row>
    <row r="31" spans="2:9" ht="12.75">
      <c r="B31" s="3" t="s">
        <v>11</v>
      </c>
      <c r="C31" s="3" t="s">
        <v>13</v>
      </c>
      <c r="D31" s="3" t="s">
        <v>12</v>
      </c>
      <c r="E31" s="3" t="s">
        <v>14</v>
      </c>
      <c r="F31" s="3" t="s">
        <v>15</v>
      </c>
      <c r="G31" s="3" t="s">
        <v>24</v>
      </c>
      <c r="H31" s="3"/>
      <c r="I31" s="6" t="s">
        <v>16</v>
      </c>
    </row>
    <row r="32" spans="2:6" ht="12.75">
      <c r="B32">
        <v>20000</v>
      </c>
      <c r="C32">
        <f>B32*2</f>
        <v>40000</v>
      </c>
      <c r="D32">
        <f>B32*4</f>
        <v>80000</v>
      </c>
      <c r="E32" s="10">
        <f>B32*8</f>
        <v>160000</v>
      </c>
      <c r="F32" s="4">
        <f>B32*16</f>
        <v>320000</v>
      </c>
    </row>
    <row r="33" spans="2:9" ht="12.75">
      <c r="B33">
        <v>30000</v>
      </c>
      <c r="C33">
        <f aca="true" t="shared" si="0" ref="C33:C80">B33*2</f>
        <v>60000</v>
      </c>
      <c r="D33" s="10">
        <f aca="true" t="shared" si="1" ref="D33:D80">B33*4</f>
        <v>120000</v>
      </c>
      <c r="E33" s="10">
        <f aca="true" t="shared" si="2" ref="E33:E80">B33*8</f>
        <v>240000</v>
      </c>
      <c r="F33" s="4">
        <f aca="true" t="shared" si="3" ref="F33:F80">B33*16</f>
        <v>480000</v>
      </c>
      <c r="I33" s="7" t="s">
        <v>17</v>
      </c>
    </row>
    <row r="34" spans="2:6" ht="12.75">
      <c r="B34">
        <v>40000</v>
      </c>
      <c r="C34">
        <f t="shared" si="0"/>
        <v>80000</v>
      </c>
      <c r="D34" s="10">
        <f t="shared" si="1"/>
        <v>160000</v>
      </c>
      <c r="E34" s="4">
        <f t="shared" si="2"/>
        <v>320000</v>
      </c>
      <c r="F34" s="9">
        <f t="shared" si="3"/>
        <v>640000</v>
      </c>
    </row>
    <row r="35" spans="2:9" ht="12.75">
      <c r="B35">
        <v>50000</v>
      </c>
      <c r="C35">
        <f t="shared" si="0"/>
        <v>100000</v>
      </c>
      <c r="D35" s="10">
        <f t="shared" si="1"/>
        <v>200000</v>
      </c>
      <c r="E35" s="4">
        <f t="shared" si="2"/>
        <v>400000</v>
      </c>
      <c r="F35" s="9">
        <f t="shared" si="3"/>
        <v>800000</v>
      </c>
      <c r="I35" s="8" t="s">
        <v>18</v>
      </c>
    </row>
    <row r="36" spans="2:6" ht="12.75">
      <c r="B36">
        <v>60000</v>
      </c>
      <c r="C36">
        <f t="shared" si="0"/>
        <v>120000</v>
      </c>
      <c r="D36" s="10">
        <f t="shared" si="1"/>
        <v>240000</v>
      </c>
      <c r="E36" s="4">
        <f t="shared" si="2"/>
        <v>480000</v>
      </c>
      <c r="F36" s="9">
        <f t="shared" si="3"/>
        <v>960000</v>
      </c>
    </row>
    <row r="37" spans="2:6" ht="12.75">
      <c r="B37">
        <v>70000</v>
      </c>
      <c r="C37" s="10">
        <f t="shared" si="0"/>
        <v>140000</v>
      </c>
      <c r="D37">
        <f t="shared" si="1"/>
        <v>280000</v>
      </c>
      <c r="E37" s="4">
        <f t="shared" si="2"/>
        <v>560000</v>
      </c>
      <c r="F37" s="5">
        <f t="shared" si="3"/>
        <v>1120000</v>
      </c>
    </row>
    <row r="38" spans="2:6" ht="12.75">
      <c r="B38">
        <v>80000</v>
      </c>
      <c r="C38" s="10">
        <f t="shared" si="0"/>
        <v>160000</v>
      </c>
      <c r="D38" s="4">
        <f t="shared" si="1"/>
        <v>320000</v>
      </c>
      <c r="E38">
        <f t="shared" si="2"/>
        <v>640000</v>
      </c>
      <c r="F38" s="5">
        <f t="shared" si="3"/>
        <v>1280000</v>
      </c>
    </row>
    <row r="39" spans="2:6" ht="12.75">
      <c r="B39">
        <v>90000</v>
      </c>
      <c r="C39" s="10">
        <f t="shared" si="0"/>
        <v>180000</v>
      </c>
      <c r="D39" s="4">
        <f t="shared" si="1"/>
        <v>360000</v>
      </c>
      <c r="E39" s="9">
        <f t="shared" si="2"/>
        <v>720000</v>
      </c>
      <c r="F39" s="5">
        <f t="shared" si="3"/>
        <v>1440000</v>
      </c>
    </row>
    <row r="40" spans="2:6" ht="12.75">
      <c r="B40">
        <v>100000</v>
      </c>
      <c r="C40" s="10">
        <f t="shared" si="0"/>
        <v>200000</v>
      </c>
      <c r="D40" s="4">
        <f t="shared" si="1"/>
        <v>400000</v>
      </c>
      <c r="E40" s="9">
        <f t="shared" si="2"/>
        <v>800000</v>
      </c>
      <c r="F40" s="5">
        <f t="shared" si="3"/>
        <v>1600000</v>
      </c>
    </row>
    <row r="41" spans="2:6" ht="12.75">
      <c r="B41">
        <v>110000</v>
      </c>
      <c r="C41" s="10">
        <f t="shared" si="0"/>
        <v>220000</v>
      </c>
      <c r="D41" s="4">
        <f t="shared" si="1"/>
        <v>440000</v>
      </c>
      <c r="E41" s="9">
        <f t="shared" si="2"/>
        <v>880000</v>
      </c>
      <c r="F41" s="5">
        <f t="shared" si="3"/>
        <v>1760000</v>
      </c>
    </row>
    <row r="42" spans="2:6" ht="12.75">
      <c r="B42">
        <v>120000</v>
      </c>
      <c r="C42" s="10">
        <f t="shared" si="0"/>
        <v>240000</v>
      </c>
      <c r="D42" s="4">
        <f t="shared" si="1"/>
        <v>480000</v>
      </c>
      <c r="E42" s="9">
        <f t="shared" si="2"/>
        <v>960000</v>
      </c>
      <c r="F42" s="5">
        <f t="shared" si="3"/>
        <v>1920000</v>
      </c>
    </row>
    <row r="43" spans="2:6" ht="12.75">
      <c r="B43" s="10">
        <v>130000</v>
      </c>
      <c r="C43" s="5">
        <f t="shared" si="0"/>
        <v>260000</v>
      </c>
      <c r="D43" s="4">
        <f t="shared" si="1"/>
        <v>520000</v>
      </c>
      <c r="E43" s="9">
        <f t="shared" si="2"/>
        <v>1040000</v>
      </c>
      <c r="F43" s="5">
        <f t="shared" si="3"/>
        <v>2080000</v>
      </c>
    </row>
    <row r="44" spans="2:6" ht="12.75">
      <c r="B44" s="10">
        <v>140000</v>
      </c>
      <c r="C44">
        <f t="shared" si="0"/>
        <v>280000</v>
      </c>
      <c r="D44" s="4">
        <f t="shared" si="1"/>
        <v>560000</v>
      </c>
      <c r="E44">
        <f t="shared" si="2"/>
        <v>1120000</v>
      </c>
      <c r="F44" s="5">
        <f t="shared" si="3"/>
        <v>2240000</v>
      </c>
    </row>
    <row r="45" spans="2:6" ht="12.75">
      <c r="B45" s="10">
        <v>150000</v>
      </c>
      <c r="C45">
        <f t="shared" si="0"/>
        <v>300000</v>
      </c>
      <c r="D45">
        <f t="shared" si="1"/>
        <v>600000</v>
      </c>
      <c r="E45">
        <f t="shared" si="2"/>
        <v>1200000</v>
      </c>
      <c r="F45" s="5">
        <f t="shared" si="3"/>
        <v>2400000</v>
      </c>
    </row>
    <row r="46" spans="2:6" ht="12.75">
      <c r="B46" s="10">
        <v>160000</v>
      </c>
      <c r="C46" s="4">
        <f t="shared" si="0"/>
        <v>320000</v>
      </c>
      <c r="D46">
        <f t="shared" si="1"/>
        <v>640000</v>
      </c>
      <c r="E46">
        <f t="shared" si="2"/>
        <v>1280000</v>
      </c>
      <c r="F46" s="5">
        <f t="shared" si="3"/>
        <v>2560000</v>
      </c>
    </row>
    <row r="47" spans="2:6" ht="12.75">
      <c r="B47" s="10">
        <v>170000</v>
      </c>
      <c r="C47" s="4">
        <f t="shared" si="0"/>
        <v>340000</v>
      </c>
      <c r="D47">
        <f t="shared" si="1"/>
        <v>680000</v>
      </c>
      <c r="E47">
        <f t="shared" si="2"/>
        <v>1360000</v>
      </c>
      <c r="F47" s="5">
        <f t="shared" si="3"/>
        <v>2720000</v>
      </c>
    </row>
    <row r="48" spans="2:6" ht="12.75">
      <c r="B48" s="10">
        <v>180000</v>
      </c>
      <c r="C48" s="4">
        <f t="shared" si="0"/>
        <v>360000</v>
      </c>
      <c r="D48" s="9">
        <f t="shared" si="1"/>
        <v>720000</v>
      </c>
      <c r="E48">
        <f t="shared" si="2"/>
        <v>1440000</v>
      </c>
      <c r="F48" s="5">
        <f t="shared" si="3"/>
        <v>2880000</v>
      </c>
    </row>
    <row r="49" spans="2:6" ht="12.75">
      <c r="B49" s="10">
        <v>190000</v>
      </c>
      <c r="C49" s="4">
        <f t="shared" si="0"/>
        <v>380000</v>
      </c>
      <c r="D49" s="9">
        <f t="shared" si="1"/>
        <v>760000</v>
      </c>
      <c r="E49">
        <f t="shared" si="2"/>
        <v>1520000</v>
      </c>
      <c r="F49" s="5">
        <f t="shared" si="3"/>
        <v>3040000</v>
      </c>
    </row>
    <row r="50" spans="2:6" ht="12.75">
      <c r="B50" s="10">
        <v>200000</v>
      </c>
      <c r="C50" s="4">
        <f t="shared" si="0"/>
        <v>400000</v>
      </c>
      <c r="D50" s="9">
        <f t="shared" si="1"/>
        <v>800000</v>
      </c>
      <c r="E50">
        <f t="shared" si="2"/>
        <v>1600000</v>
      </c>
      <c r="F50" s="5">
        <f t="shared" si="3"/>
        <v>3200000</v>
      </c>
    </row>
    <row r="51" spans="2:6" ht="12.75">
      <c r="B51" s="10">
        <v>210000</v>
      </c>
      <c r="C51" s="4">
        <f t="shared" si="0"/>
        <v>420000</v>
      </c>
      <c r="D51" s="9">
        <f t="shared" si="1"/>
        <v>840000</v>
      </c>
      <c r="E51">
        <f t="shared" si="2"/>
        <v>1680000</v>
      </c>
      <c r="F51" s="5">
        <f t="shared" si="3"/>
        <v>3360000</v>
      </c>
    </row>
    <row r="52" spans="2:6" ht="12.75">
      <c r="B52" s="10">
        <v>220000</v>
      </c>
      <c r="C52" s="4">
        <f t="shared" si="0"/>
        <v>440000</v>
      </c>
      <c r="D52" s="9">
        <f t="shared" si="1"/>
        <v>880000</v>
      </c>
      <c r="E52">
        <f t="shared" si="2"/>
        <v>1760000</v>
      </c>
      <c r="F52" s="5">
        <f t="shared" si="3"/>
        <v>3520000</v>
      </c>
    </row>
    <row r="53" spans="2:6" ht="12.75">
      <c r="B53" s="10">
        <v>230000</v>
      </c>
      <c r="C53" s="4">
        <f t="shared" si="0"/>
        <v>460000</v>
      </c>
      <c r="D53" s="9">
        <f t="shared" si="1"/>
        <v>920000</v>
      </c>
      <c r="E53">
        <f t="shared" si="2"/>
        <v>1840000</v>
      </c>
      <c r="F53" s="5">
        <f t="shared" si="3"/>
        <v>3680000</v>
      </c>
    </row>
    <row r="54" spans="2:6" ht="12.75">
      <c r="B54" s="10">
        <v>240000</v>
      </c>
      <c r="C54" s="4">
        <f t="shared" si="0"/>
        <v>480000</v>
      </c>
      <c r="D54" s="9">
        <f t="shared" si="1"/>
        <v>960000</v>
      </c>
      <c r="E54">
        <f t="shared" si="2"/>
        <v>1920000</v>
      </c>
      <c r="F54" s="5">
        <f t="shared" si="3"/>
        <v>3840000</v>
      </c>
    </row>
    <row r="55" spans="2:7" ht="12.75">
      <c r="B55" s="10">
        <v>250000</v>
      </c>
      <c r="C55" s="4">
        <f t="shared" si="0"/>
        <v>500000</v>
      </c>
      <c r="D55" s="9">
        <f t="shared" si="1"/>
        <v>1000000</v>
      </c>
      <c r="E55">
        <f t="shared" si="2"/>
        <v>2000000</v>
      </c>
      <c r="F55" s="5">
        <f t="shared" si="3"/>
        <v>4000000</v>
      </c>
      <c r="G55" s="5">
        <f>B55/2</f>
        <v>125000</v>
      </c>
    </row>
    <row r="56" spans="2:7" ht="12.75">
      <c r="B56" s="5">
        <v>260000</v>
      </c>
      <c r="C56" s="4">
        <f t="shared" si="0"/>
        <v>520000</v>
      </c>
      <c r="D56" s="9">
        <f t="shared" si="1"/>
        <v>1040000</v>
      </c>
      <c r="E56">
        <f t="shared" si="2"/>
        <v>2080000</v>
      </c>
      <c r="F56" s="5">
        <f t="shared" si="3"/>
        <v>4160000</v>
      </c>
      <c r="G56" s="10">
        <f>B56/2</f>
        <v>130000</v>
      </c>
    </row>
    <row r="57" spans="2:7" ht="12.75">
      <c r="B57">
        <v>270000</v>
      </c>
      <c r="C57" s="4">
        <f t="shared" si="0"/>
        <v>540000</v>
      </c>
      <c r="D57">
        <f t="shared" si="1"/>
        <v>1080000</v>
      </c>
      <c r="E57">
        <f t="shared" si="2"/>
        <v>2160000</v>
      </c>
      <c r="F57" s="5">
        <f t="shared" si="3"/>
        <v>4320000</v>
      </c>
      <c r="G57" s="10">
        <f>B57/2</f>
        <v>135000</v>
      </c>
    </row>
    <row r="58" spans="2:7" ht="12.75">
      <c r="B58">
        <v>280000</v>
      </c>
      <c r="C58" s="4">
        <f t="shared" si="0"/>
        <v>560000</v>
      </c>
      <c r="D58">
        <f t="shared" si="1"/>
        <v>1120000</v>
      </c>
      <c r="E58">
        <f t="shared" si="2"/>
        <v>2240000</v>
      </c>
      <c r="F58" s="5">
        <f t="shared" si="3"/>
        <v>4480000</v>
      </c>
      <c r="G58" s="10">
        <f aca="true" t="shared" si="4" ref="G58:G80">B58/2</f>
        <v>140000</v>
      </c>
    </row>
    <row r="59" spans="2:7" ht="12.75">
      <c r="B59">
        <v>290000</v>
      </c>
      <c r="C59">
        <f t="shared" si="0"/>
        <v>580000</v>
      </c>
      <c r="D59">
        <f t="shared" si="1"/>
        <v>1160000</v>
      </c>
      <c r="E59">
        <f t="shared" si="2"/>
        <v>2320000</v>
      </c>
      <c r="F59" s="5">
        <f t="shared" si="3"/>
        <v>4640000</v>
      </c>
      <c r="G59" s="10">
        <f t="shared" si="4"/>
        <v>145000</v>
      </c>
    </row>
    <row r="60" spans="2:7" ht="12.75">
      <c r="B60">
        <v>300000</v>
      </c>
      <c r="C60">
        <f t="shared" si="0"/>
        <v>600000</v>
      </c>
      <c r="D60">
        <f t="shared" si="1"/>
        <v>1200000</v>
      </c>
      <c r="E60">
        <f t="shared" si="2"/>
        <v>2400000</v>
      </c>
      <c r="F60" s="5">
        <f t="shared" si="3"/>
        <v>4800000</v>
      </c>
      <c r="G60" s="10">
        <f t="shared" si="4"/>
        <v>150000</v>
      </c>
    </row>
    <row r="61" spans="2:7" ht="12.75">
      <c r="B61">
        <v>310000</v>
      </c>
      <c r="C61">
        <f t="shared" si="0"/>
        <v>620000</v>
      </c>
      <c r="D61">
        <f t="shared" si="1"/>
        <v>1240000</v>
      </c>
      <c r="E61">
        <f t="shared" si="2"/>
        <v>2480000</v>
      </c>
      <c r="F61" s="5">
        <f t="shared" si="3"/>
        <v>4960000</v>
      </c>
      <c r="G61" s="10">
        <f t="shared" si="4"/>
        <v>155000</v>
      </c>
    </row>
    <row r="62" spans="2:7" ht="12.75">
      <c r="B62" s="4">
        <v>320000</v>
      </c>
      <c r="C62">
        <f t="shared" si="0"/>
        <v>640000</v>
      </c>
      <c r="D62">
        <f t="shared" si="1"/>
        <v>1280000</v>
      </c>
      <c r="E62">
        <f t="shared" si="2"/>
        <v>2560000</v>
      </c>
      <c r="F62" s="5">
        <f t="shared" si="3"/>
        <v>5120000</v>
      </c>
      <c r="G62" s="10">
        <f t="shared" si="4"/>
        <v>160000</v>
      </c>
    </row>
    <row r="63" spans="2:7" ht="12.75">
      <c r="B63" s="4">
        <v>330000</v>
      </c>
      <c r="C63">
        <f t="shared" si="0"/>
        <v>660000</v>
      </c>
      <c r="D63">
        <f t="shared" si="1"/>
        <v>1320000</v>
      </c>
      <c r="E63">
        <f t="shared" si="2"/>
        <v>2640000</v>
      </c>
      <c r="F63">
        <f t="shared" si="3"/>
        <v>5280000</v>
      </c>
      <c r="G63" s="10">
        <f t="shared" si="4"/>
        <v>165000</v>
      </c>
    </row>
    <row r="64" spans="2:7" ht="12.75">
      <c r="B64" s="4">
        <v>340000</v>
      </c>
      <c r="C64">
        <f t="shared" si="0"/>
        <v>680000</v>
      </c>
      <c r="D64">
        <f t="shared" si="1"/>
        <v>1360000</v>
      </c>
      <c r="E64">
        <f t="shared" si="2"/>
        <v>2720000</v>
      </c>
      <c r="F64">
        <f t="shared" si="3"/>
        <v>5440000</v>
      </c>
      <c r="G64" s="10">
        <f t="shared" si="4"/>
        <v>170000</v>
      </c>
    </row>
    <row r="65" spans="2:7" ht="12.75">
      <c r="B65" s="4">
        <v>350000</v>
      </c>
      <c r="C65">
        <f t="shared" si="0"/>
        <v>700000</v>
      </c>
      <c r="D65">
        <f t="shared" si="1"/>
        <v>1400000</v>
      </c>
      <c r="E65">
        <f t="shared" si="2"/>
        <v>2800000</v>
      </c>
      <c r="F65">
        <f t="shared" si="3"/>
        <v>5600000</v>
      </c>
      <c r="G65" s="10">
        <f t="shared" si="4"/>
        <v>175000</v>
      </c>
    </row>
    <row r="66" spans="2:7" ht="12.75">
      <c r="B66" s="4">
        <v>360000</v>
      </c>
      <c r="C66" s="9">
        <f t="shared" si="0"/>
        <v>720000</v>
      </c>
      <c r="D66">
        <f t="shared" si="1"/>
        <v>1440000</v>
      </c>
      <c r="E66">
        <f t="shared" si="2"/>
        <v>2880000</v>
      </c>
      <c r="F66">
        <f t="shared" si="3"/>
        <v>5760000</v>
      </c>
      <c r="G66" s="10">
        <f t="shared" si="4"/>
        <v>180000</v>
      </c>
    </row>
    <row r="67" spans="2:7" ht="12.75">
      <c r="B67" s="4">
        <v>370000</v>
      </c>
      <c r="C67" s="9">
        <f t="shared" si="0"/>
        <v>740000</v>
      </c>
      <c r="D67">
        <f t="shared" si="1"/>
        <v>1480000</v>
      </c>
      <c r="E67">
        <f t="shared" si="2"/>
        <v>2960000</v>
      </c>
      <c r="F67">
        <f t="shared" si="3"/>
        <v>5920000</v>
      </c>
      <c r="G67" s="10">
        <f t="shared" si="4"/>
        <v>185000</v>
      </c>
    </row>
    <row r="68" spans="2:7" ht="12.75">
      <c r="B68" s="4">
        <v>380000</v>
      </c>
      <c r="C68" s="9">
        <f t="shared" si="0"/>
        <v>760000</v>
      </c>
      <c r="D68">
        <f t="shared" si="1"/>
        <v>1520000</v>
      </c>
      <c r="E68">
        <f t="shared" si="2"/>
        <v>3040000</v>
      </c>
      <c r="F68">
        <f t="shared" si="3"/>
        <v>6080000</v>
      </c>
      <c r="G68" s="10">
        <f t="shared" si="4"/>
        <v>190000</v>
      </c>
    </row>
    <row r="69" spans="2:7" ht="12.75">
      <c r="B69" s="4">
        <v>390000</v>
      </c>
      <c r="C69" s="9">
        <f t="shared" si="0"/>
        <v>780000</v>
      </c>
      <c r="D69">
        <f t="shared" si="1"/>
        <v>1560000</v>
      </c>
      <c r="E69">
        <f t="shared" si="2"/>
        <v>3120000</v>
      </c>
      <c r="F69">
        <f t="shared" si="3"/>
        <v>6240000</v>
      </c>
      <c r="G69" s="10">
        <f t="shared" si="4"/>
        <v>195000</v>
      </c>
    </row>
    <row r="70" spans="2:7" ht="12.75">
      <c r="B70" s="4">
        <v>400000</v>
      </c>
      <c r="C70" s="9">
        <f t="shared" si="0"/>
        <v>800000</v>
      </c>
      <c r="D70">
        <f t="shared" si="1"/>
        <v>1600000</v>
      </c>
      <c r="E70">
        <f t="shared" si="2"/>
        <v>3200000</v>
      </c>
      <c r="F70">
        <f t="shared" si="3"/>
        <v>6400000</v>
      </c>
      <c r="G70" s="10">
        <f t="shared" si="4"/>
        <v>200000</v>
      </c>
    </row>
    <row r="71" spans="2:7" ht="12.75">
      <c r="B71" s="4">
        <v>410000</v>
      </c>
      <c r="C71" s="9">
        <f t="shared" si="0"/>
        <v>820000</v>
      </c>
      <c r="D71">
        <f t="shared" si="1"/>
        <v>1640000</v>
      </c>
      <c r="E71">
        <f t="shared" si="2"/>
        <v>3280000</v>
      </c>
      <c r="F71">
        <f t="shared" si="3"/>
        <v>6560000</v>
      </c>
      <c r="G71" s="10">
        <f t="shared" si="4"/>
        <v>205000</v>
      </c>
    </row>
    <row r="72" spans="2:7" ht="12.75">
      <c r="B72" s="4">
        <v>420000</v>
      </c>
      <c r="C72" s="9">
        <f t="shared" si="0"/>
        <v>840000</v>
      </c>
      <c r="D72">
        <f t="shared" si="1"/>
        <v>1680000</v>
      </c>
      <c r="E72">
        <f t="shared" si="2"/>
        <v>3360000</v>
      </c>
      <c r="F72">
        <f t="shared" si="3"/>
        <v>6720000</v>
      </c>
      <c r="G72" s="10">
        <f t="shared" si="4"/>
        <v>210000</v>
      </c>
    </row>
    <row r="73" spans="2:7" ht="12.75">
      <c r="B73" s="4">
        <v>430000</v>
      </c>
      <c r="C73" s="9">
        <f t="shared" si="0"/>
        <v>860000</v>
      </c>
      <c r="D73">
        <f t="shared" si="1"/>
        <v>1720000</v>
      </c>
      <c r="E73">
        <f t="shared" si="2"/>
        <v>3440000</v>
      </c>
      <c r="F73">
        <f t="shared" si="3"/>
        <v>6880000</v>
      </c>
      <c r="G73" s="10">
        <f t="shared" si="4"/>
        <v>215000</v>
      </c>
    </row>
    <row r="74" spans="2:7" ht="12.75">
      <c r="B74" s="4">
        <v>440000</v>
      </c>
      <c r="C74" s="9">
        <f t="shared" si="0"/>
        <v>880000</v>
      </c>
      <c r="D74">
        <f t="shared" si="1"/>
        <v>1760000</v>
      </c>
      <c r="E74">
        <f t="shared" si="2"/>
        <v>3520000</v>
      </c>
      <c r="F74">
        <f t="shared" si="3"/>
        <v>7040000</v>
      </c>
      <c r="G74" s="10">
        <f t="shared" si="4"/>
        <v>220000</v>
      </c>
    </row>
    <row r="75" spans="2:7" ht="12.75">
      <c r="B75" s="4">
        <v>450000</v>
      </c>
      <c r="C75" s="9">
        <f t="shared" si="0"/>
        <v>900000</v>
      </c>
      <c r="D75">
        <f t="shared" si="1"/>
        <v>1800000</v>
      </c>
      <c r="E75">
        <f t="shared" si="2"/>
        <v>3600000</v>
      </c>
      <c r="F75">
        <f t="shared" si="3"/>
        <v>7200000</v>
      </c>
      <c r="G75" s="10">
        <f t="shared" si="4"/>
        <v>225000</v>
      </c>
    </row>
    <row r="76" spans="2:7" ht="12.75">
      <c r="B76" s="4">
        <v>460000</v>
      </c>
      <c r="C76" s="9">
        <f t="shared" si="0"/>
        <v>920000</v>
      </c>
      <c r="D76">
        <f t="shared" si="1"/>
        <v>1840000</v>
      </c>
      <c r="E76">
        <f t="shared" si="2"/>
        <v>3680000</v>
      </c>
      <c r="F76">
        <f t="shared" si="3"/>
        <v>7360000</v>
      </c>
      <c r="G76" s="10">
        <f t="shared" si="4"/>
        <v>230000</v>
      </c>
    </row>
    <row r="77" spans="2:7" ht="12.75">
      <c r="B77" s="4">
        <v>470000</v>
      </c>
      <c r="C77" s="9">
        <f t="shared" si="0"/>
        <v>940000</v>
      </c>
      <c r="D77">
        <f t="shared" si="1"/>
        <v>1880000</v>
      </c>
      <c r="E77">
        <f t="shared" si="2"/>
        <v>3760000</v>
      </c>
      <c r="F77">
        <f t="shared" si="3"/>
        <v>7520000</v>
      </c>
      <c r="G77" s="10">
        <f t="shared" si="4"/>
        <v>235000</v>
      </c>
    </row>
    <row r="78" spans="2:7" ht="12.75">
      <c r="B78" s="4">
        <v>480000</v>
      </c>
      <c r="C78" s="9">
        <f t="shared" si="0"/>
        <v>960000</v>
      </c>
      <c r="D78">
        <f t="shared" si="1"/>
        <v>1920000</v>
      </c>
      <c r="E78">
        <f t="shared" si="2"/>
        <v>3840000</v>
      </c>
      <c r="F78">
        <f t="shared" si="3"/>
        <v>7680000</v>
      </c>
      <c r="G78" s="10">
        <f t="shared" si="4"/>
        <v>240000</v>
      </c>
    </row>
    <row r="79" spans="2:7" ht="12.75">
      <c r="B79" s="4">
        <v>490000</v>
      </c>
      <c r="C79" s="9">
        <f t="shared" si="0"/>
        <v>980000</v>
      </c>
      <c r="D79">
        <f t="shared" si="1"/>
        <v>1960000</v>
      </c>
      <c r="E79">
        <f t="shared" si="2"/>
        <v>3920000</v>
      </c>
      <c r="F79">
        <f t="shared" si="3"/>
        <v>7840000</v>
      </c>
      <c r="G79" s="10">
        <f t="shared" si="4"/>
        <v>245000</v>
      </c>
    </row>
    <row r="80" spans="2:7" ht="12.75">
      <c r="B80" s="4">
        <v>500000</v>
      </c>
      <c r="C80" s="9">
        <f t="shared" si="0"/>
        <v>1000000</v>
      </c>
      <c r="D80">
        <f t="shared" si="1"/>
        <v>2000000</v>
      </c>
      <c r="E80">
        <f t="shared" si="2"/>
        <v>4000000</v>
      </c>
      <c r="F80">
        <f t="shared" si="3"/>
        <v>8000000</v>
      </c>
      <c r="G80" s="10">
        <f t="shared" si="4"/>
        <v>250000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3" max="3" width="12.140625" style="0" customWidth="1"/>
    <col min="4" max="4" width="10.00390625" style="0" bestFit="1" customWidth="1"/>
    <col min="9" max="9" width="14.8515625" style="0" customWidth="1"/>
  </cols>
  <sheetData>
    <row r="1" ht="12.75">
      <c r="C1" s="27" t="s">
        <v>6</v>
      </c>
    </row>
    <row r="2" spans="2:11" ht="12.75">
      <c r="B2" s="3" t="s">
        <v>25</v>
      </c>
      <c r="C2" s="28" t="s">
        <v>9</v>
      </c>
      <c r="D2" s="3" t="s">
        <v>8</v>
      </c>
      <c r="E2" s="3" t="s">
        <v>26</v>
      </c>
      <c r="F2" s="3" t="s">
        <v>7</v>
      </c>
      <c r="G2" s="3" t="s">
        <v>31</v>
      </c>
      <c r="H2" s="3" t="s">
        <v>10</v>
      </c>
      <c r="J2" t="s">
        <v>29</v>
      </c>
      <c r="K2" t="s">
        <v>30</v>
      </c>
    </row>
    <row r="3" spans="2:8" ht="12.75">
      <c r="B3" s="3" t="s">
        <v>27</v>
      </c>
      <c r="C3" s="28" t="s">
        <v>27</v>
      </c>
      <c r="D3" s="3" t="s">
        <v>27</v>
      </c>
      <c r="E3" s="3" t="s">
        <v>27</v>
      </c>
      <c r="F3" s="3" t="s">
        <v>27</v>
      </c>
      <c r="G3" s="3" t="s">
        <v>27</v>
      </c>
      <c r="H3" s="3" t="s">
        <v>27</v>
      </c>
    </row>
    <row r="4" spans="2:11" ht="12.75">
      <c r="B4" s="20">
        <f aca="true" t="shared" si="0" ref="B4:B51">C4/2</f>
        <v>25</v>
      </c>
      <c r="C4" s="29">
        <v>50</v>
      </c>
      <c r="D4" s="20">
        <f aca="true" t="shared" si="1" ref="D4:D51">C4*2</f>
        <v>100</v>
      </c>
      <c r="E4" s="21">
        <f aca="true" t="shared" si="2" ref="E4:E51">C4*3</f>
        <v>150</v>
      </c>
      <c r="F4" s="18">
        <f aca="true" t="shared" si="3" ref="F4:F51">C4*4</f>
        <v>200</v>
      </c>
      <c r="G4" s="17">
        <f aca="true" t="shared" si="4" ref="G4:G51">C4*6</f>
        <v>300</v>
      </c>
      <c r="H4" s="18">
        <f aca="true" t="shared" si="5" ref="H4:H51">C4*8</f>
        <v>400</v>
      </c>
      <c r="I4" s="6" t="s">
        <v>16</v>
      </c>
      <c r="J4" s="6">
        <v>300</v>
      </c>
      <c r="K4" s="6">
        <v>600</v>
      </c>
    </row>
    <row r="5" spans="2:12" ht="12.75">
      <c r="B5" s="20">
        <f t="shared" si="0"/>
        <v>30</v>
      </c>
      <c r="C5" s="29">
        <v>60</v>
      </c>
      <c r="D5" s="20">
        <f t="shared" si="1"/>
        <v>120</v>
      </c>
      <c r="E5" s="21">
        <f t="shared" si="2"/>
        <v>180</v>
      </c>
      <c r="F5" s="18">
        <f t="shared" si="3"/>
        <v>240</v>
      </c>
      <c r="G5" s="17">
        <f t="shared" si="4"/>
        <v>360</v>
      </c>
      <c r="H5" s="18">
        <f t="shared" si="5"/>
        <v>480</v>
      </c>
      <c r="I5" s="6" t="s">
        <v>34</v>
      </c>
      <c r="J5" s="6">
        <v>300</v>
      </c>
      <c r="K5" s="6">
        <v>600</v>
      </c>
      <c r="L5" t="s">
        <v>35</v>
      </c>
    </row>
    <row r="6" spans="2:11" ht="13.5" thickBot="1">
      <c r="B6" s="20">
        <f t="shared" si="0"/>
        <v>35</v>
      </c>
      <c r="C6" s="29">
        <v>70</v>
      </c>
      <c r="D6" s="20">
        <f t="shared" si="1"/>
        <v>140</v>
      </c>
      <c r="E6" s="21">
        <f t="shared" si="2"/>
        <v>210</v>
      </c>
      <c r="F6" s="18">
        <f t="shared" si="3"/>
        <v>280</v>
      </c>
      <c r="G6" s="17">
        <f t="shared" si="4"/>
        <v>420</v>
      </c>
      <c r="H6" s="18">
        <f t="shared" si="5"/>
        <v>560</v>
      </c>
      <c r="I6" s="8" t="s">
        <v>28</v>
      </c>
      <c r="J6" s="8">
        <v>125</v>
      </c>
      <c r="K6" s="8">
        <v>250</v>
      </c>
    </row>
    <row r="7" spans="2:11" ht="13.5" thickBot="1">
      <c r="B7" s="20">
        <f t="shared" si="0"/>
        <v>40</v>
      </c>
      <c r="C7" s="29">
        <v>80</v>
      </c>
      <c r="D7" s="44">
        <f t="shared" si="1"/>
        <v>160</v>
      </c>
      <c r="E7" s="45">
        <f t="shared" si="2"/>
        <v>240</v>
      </c>
      <c r="F7" s="18">
        <f t="shared" si="3"/>
        <v>320</v>
      </c>
      <c r="G7" s="17">
        <f t="shared" si="4"/>
        <v>480</v>
      </c>
      <c r="H7" s="18">
        <f t="shared" si="5"/>
        <v>640</v>
      </c>
      <c r="I7" s="8" t="s">
        <v>36</v>
      </c>
      <c r="J7" s="8">
        <v>125</v>
      </c>
      <c r="K7" s="8">
        <v>250</v>
      </c>
    </row>
    <row r="8" spans="2:11" ht="13.5" thickBot="1">
      <c r="B8" s="20">
        <f t="shared" si="0"/>
        <v>45</v>
      </c>
      <c r="C8" s="29">
        <v>90</v>
      </c>
      <c r="D8" s="21">
        <f t="shared" si="1"/>
        <v>180</v>
      </c>
      <c r="E8" s="20">
        <f t="shared" si="2"/>
        <v>270</v>
      </c>
      <c r="F8" s="18">
        <f t="shared" si="3"/>
        <v>360</v>
      </c>
      <c r="G8" s="17">
        <f t="shared" si="4"/>
        <v>540</v>
      </c>
      <c r="H8" s="19">
        <f t="shared" si="5"/>
        <v>720</v>
      </c>
      <c r="I8" s="7" t="s">
        <v>17</v>
      </c>
      <c r="J8" s="7">
        <v>660</v>
      </c>
      <c r="K8" s="7">
        <v>1000</v>
      </c>
    </row>
    <row r="9" spans="2:8" ht="13.5" thickBot="1">
      <c r="B9" s="20">
        <f t="shared" si="0"/>
        <v>50</v>
      </c>
      <c r="C9" s="29">
        <v>100</v>
      </c>
      <c r="D9" s="21">
        <f t="shared" si="1"/>
        <v>200</v>
      </c>
      <c r="E9" s="37">
        <f t="shared" si="2"/>
        <v>300</v>
      </c>
      <c r="F9" s="38">
        <f t="shared" si="3"/>
        <v>400</v>
      </c>
      <c r="G9" s="39">
        <f t="shared" si="4"/>
        <v>600</v>
      </c>
      <c r="H9" s="19">
        <f t="shared" si="5"/>
        <v>800</v>
      </c>
    </row>
    <row r="10" spans="2:8" ht="13.5" thickBot="1">
      <c r="B10" s="20">
        <f t="shared" si="0"/>
        <v>55</v>
      </c>
      <c r="C10" s="29">
        <v>110</v>
      </c>
      <c r="D10" s="21">
        <f t="shared" si="1"/>
        <v>220</v>
      </c>
      <c r="E10" s="23">
        <f t="shared" si="2"/>
        <v>330</v>
      </c>
      <c r="F10" s="18">
        <f t="shared" si="3"/>
        <v>440</v>
      </c>
      <c r="G10" s="40">
        <f t="shared" si="4"/>
        <v>660</v>
      </c>
      <c r="H10" s="41">
        <f t="shared" si="5"/>
        <v>880</v>
      </c>
    </row>
    <row r="11" spans="2:11" ht="13.5" thickBot="1">
      <c r="B11" s="20">
        <f t="shared" si="0"/>
        <v>60</v>
      </c>
      <c r="C11" s="29">
        <v>120</v>
      </c>
      <c r="D11" s="47">
        <f t="shared" si="1"/>
        <v>240</v>
      </c>
      <c r="E11" s="23">
        <f t="shared" si="2"/>
        <v>360</v>
      </c>
      <c r="F11" s="18">
        <f t="shared" si="3"/>
        <v>480</v>
      </c>
      <c r="G11" s="19">
        <f t="shared" si="4"/>
        <v>720</v>
      </c>
      <c r="H11" s="52">
        <f t="shared" si="5"/>
        <v>960</v>
      </c>
      <c r="I11" s="58" t="s">
        <v>33</v>
      </c>
      <c r="J11" s="59">
        <v>750</v>
      </c>
      <c r="K11" s="59">
        <v>2250</v>
      </c>
    </row>
    <row r="12" spans="2:8" ht="13.5" thickBot="1">
      <c r="B12" s="20">
        <f t="shared" si="0"/>
        <v>62.5</v>
      </c>
      <c r="C12" s="46">
        <v>125</v>
      </c>
      <c r="D12" s="49">
        <f t="shared" si="1"/>
        <v>250</v>
      </c>
      <c r="E12" s="23">
        <f t="shared" si="2"/>
        <v>375</v>
      </c>
      <c r="F12" s="18">
        <f t="shared" si="3"/>
        <v>500</v>
      </c>
      <c r="G12" s="19">
        <f t="shared" si="4"/>
        <v>750</v>
      </c>
      <c r="H12" s="52">
        <f t="shared" si="5"/>
        <v>1000</v>
      </c>
    </row>
    <row r="13" spans="2:8" ht="12.75">
      <c r="B13" s="20">
        <f t="shared" si="0"/>
        <v>65</v>
      </c>
      <c r="C13" s="30">
        <v>130</v>
      </c>
      <c r="D13" s="48">
        <f t="shared" si="1"/>
        <v>260</v>
      </c>
      <c r="E13" s="23">
        <f t="shared" si="2"/>
        <v>390</v>
      </c>
      <c r="F13" s="18">
        <f t="shared" si="3"/>
        <v>520</v>
      </c>
      <c r="G13" s="19">
        <f t="shared" si="4"/>
        <v>780</v>
      </c>
      <c r="H13" s="52">
        <f t="shared" si="5"/>
        <v>1040</v>
      </c>
    </row>
    <row r="14" spans="2:8" ht="13.5" thickBot="1">
      <c r="B14" s="20">
        <f t="shared" si="0"/>
        <v>70</v>
      </c>
      <c r="C14" s="30">
        <v>140</v>
      </c>
      <c r="D14" s="20">
        <f t="shared" si="1"/>
        <v>280</v>
      </c>
      <c r="E14" s="23">
        <f t="shared" si="2"/>
        <v>420</v>
      </c>
      <c r="F14" s="18">
        <f t="shared" si="3"/>
        <v>560</v>
      </c>
      <c r="G14" s="19">
        <f t="shared" si="4"/>
        <v>840</v>
      </c>
      <c r="H14" s="52">
        <f t="shared" si="5"/>
        <v>1120</v>
      </c>
    </row>
    <row r="15" spans="2:8" ht="13.5" thickBot="1">
      <c r="B15" s="20">
        <f t="shared" si="0"/>
        <v>75</v>
      </c>
      <c r="C15" s="30">
        <v>150</v>
      </c>
      <c r="D15" s="37">
        <f t="shared" si="1"/>
        <v>300</v>
      </c>
      <c r="E15" s="36">
        <f t="shared" si="2"/>
        <v>450</v>
      </c>
      <c r="F15" s="18">
        <f t="shared" si="3"/>
        <v>600</v>
      </c>
      <c r="G15" s="19">
        <f t="shared" si="4"/>
        <v>900</v>
      </c>
      <c r="H15" s="52">
        <f t="shared" si="5"/>
        <v>1200</v>
      </c>
    </row>
    <row r="16" spans="2:8" ht="13.5" thickBot="1">
      <c r="B16" s="20">
        <f t="shared" si="0"/>
        <v>80</v>
      </c>
      <c r="C16" s="30">
        <v>160</v>
      </c>
      <c r="D16" s="23">
        <f t="shared" si="1"/>
        <v>320</v>
      </c>
      <c r="E16" s="20">
        <f t="shared" si="2"/>
        <v>480</v>
      </c>
      <c r="F16" s="50">
        <f t="shared" si="3"/>
        <v>640</v>
      </c>
      <c r="G16" s="51">
        <f t="shared" si="4"/>
        <v>960</v>
      </c>
      <c r="H16" s="52">
        <f t="shared" si="5"/>
        <v>1280</v>
      </c>
    </row>
    <row r="17" spans="2:8" ht="13.5" thickBot="1">
      <c r="B17" s="20">
        <f t="shared" si="0"/>
        <v>82.5</v>
      </c>
      <c r="C17" s="30">
        <v>165</v>
      </c>
      <c r="D17" s="23">
        <f t="shared" si="1"/>
        <v>330</v>
      </c>
      <c r="E17" s="20">
        <f t="shared" si="2"/>
        <v>495</v>
      </c>
      <c r="F17" s="40">
        <f t="shared" si="3"/>
        <v>660</v>
      </c>
      <c r="G17" s="42">
        <f t="shared" si="4"/>
        <v>990</v>
      </c>
      <c r="H17" s="52">
        <f t="shared" si="5"/>
        <v>1320</v>
      </c>
    </row>
    <row r="18" spans="2:8" ht="13.5" thickBot="1">
      <c r="B18" s="20">
        <f t="shared" si="0"/>
        <v>85</v>
      </c>
      <c r="C18" s="30">
        <v>170</v>
      </c>
      <c r="D18" s="23">
        <f t="shared" si="1"/>
        <v>340</v>
      </c>
      <c r="E18" s="20">
        <f t="shared" si="2"/>
        <v>510</v>
      </c>
      <c r="F18" s="51">
        <f t="shared" si="3"/>
        <v>680</v>
      </c>
      <c r="G18" s="57">
        <f t="shared" si="4"/>
        <v>1020</v>
      </c>
      <c r="H18" s="56">
        <f t="shared" si="5"/>
        <v>1360</v>
      </c>
    </row>
    <row r="19" spans="2:10" ht="12.75">
      <c r="B19" s="20">
        <f t="shared" si="0"/>
        <v>90</v>
      </c>
      <c r="C19" s="30">
        <v>180</v>
      </c>
      <c r="D19" s="23">
        <f t="shared" si="1"/>
        <v>360</v>
      </c>
      <c r="E19" s="20">
        <f t="shared" si="2"/>
        <v>540</v>
      </c>
      <c r="F19" s="19">
        <f t="shared" si="3"/>
        <v>720</v>
      </c>
      <c r="G19" s="52">
        <f t="shared" si="4"/>
        <v>1080</v>
      </c>
      <c r="H19" s="18">
        <f t="shared" si="5"/>
        <v>1440</v>
      </c>
      <c r="J19" s="5"/>
    </row>
    <row r="20" spans="2:8" ht="12.75">
      <c r="B20" s="20">
        <f t="shared" si="0"/>
        <v>95</v>
      </c>
      <c r="C20" s="30">
        <v>190</v>
      </c>
      <c r="D20" s="23">
        <f t="shared" si="1"/>
        <v>380</v>
      </c>
      <c r="E20" s="20">
        <f t="shared" si="2"/>
        <v>570</v>
      </c>
      <c r="F20" s="19">
        <f t="shared" si="3"/>
        <v>760</v>
      </c>
      <c r="G20" s="52">
        <f t="shared" si="4"/>
        <v>1140</v>
      </c>
      <c r="H20" s="18">
        <f t="shared" si="5"/>
        <v>1520</v>
      </c>
    </row>
    <row r="21" spans="2:8" ht="12.75">
      <c r="B21" s="20">
        <f t="shared" si="0"/>
        <v>100</v>
      </c>
      <c r="C21" s="30">
        <v>200</v>
      </c>
      <c r="D21" s="23">
        <f t="shared" si="1"/>
        <v>400</v>
      </c>
      <c r="E21" s="20">
        <f t="shared" si="2"/>
        <v>600</v>
      </c>
      <c r="F21" s="19">
        <f t="shared" si="3"/>
        <v>800</v>
      </c>
      <c r="G21" s="52">
        <f t="shared" si="4"/>
        <v>1200</v>
      </c>
      <c r="H21" s="18">
        <f t="shared" si="5"/>
        <v>1600</v>
      </c>
    </row>
    <row r="22" spans="2:8" ht="12.75">
      <c r="B22" s="20">
        <f t="shared" si="0"/>
        <v>105</v>
      </c>
      <c r="C22" s="30">
        <v>210</v>
      </c>
      <c r="D22" s="23">
        <f t="shared" si="1"/>
        <v>420</v>
      </c>
      <c r="E22" s="20">
        <f t="shared" si="2"/>
        <v>630</v>
      </c>
      <c r="F22" s="19">
        <f t="shared" si="3"/>
        <v>840</v>
      </c>
      <c r="G22" s="52">
        <f t="shared" si="4"/>
        <v>1260</v>
      </c>
      <c r="H22" s="18">
        <f t="shared" si="5"/>
        <v>1680</v>
      </c>
    </row>
    <row r="23" spans="2:8" ht="12.75">
      <c r="B23" s="20">
        <f t="shared" si="0"/>
        <v>110</v>
      </c>
      <c r="C23" s="30">
        <v>220</v>
      </c>
      <c r="D23" s="23">
        <f t="shared" si="1"/>
        <v>440</v>
      </c>
      <c r="E23" s="20">
        <f t="shared" si="2"/>
        <v>660</v>
      </c>
      <c r="F23" s="19">
        <f t="shared" si="3"/>
        <v>880</v>
      </c>
      <c r="G23" s="52">
        <f t="shared" si="4"/>
        <v>1320</v>
      </c>
      <c r="H23" s="18">
        <f t="shared" si="5"/>
        <v>1760</v>
      </c>
    </row>
    <row r="24" spans="2:8" ht="12.75">
      <c r="B24" s="20">
        <f t="shared" si="0"/>
        <v>115</v>
      </c>
      <c r="C24" s="30">
        <v>230</v>
      </c>
      <c r="D24" s="23">
        <f t="shared" si="1"/>
        <v>460</v>
      </c>
      <c r="E24" s="20">
        <f t="shared" si="2"/>
        <v>690</v>
      </c>
      <c r="F24" s="19">
        <f t="shared" si="3"/>
        <v>920</v>
      </c>
      <c r="G24" s="52">
        <f t="shared" si="4"/>
        <v>1380</v>
      </c>
      <c r="H24" s="18">
        <f t="shared" si="5"/>
        <v>1840</v>
      </c>
    </row>
    <row r="25" spans="2:8" ht="13.5" thickBot="1">
      <c r="B25" s="20">
        <f t="shared" si="0"/>
        <v>120</v>
      </c>
      <c r="C25" s="30">
        <v>240</v>
      </c>
      <c r="D25" s="23">
        <f t="shared" si="1"/>
        <v>480</v>
      </c>
      <c r="E25" s="20">
        <f t="shared" si="2"/>
        <v>720</v>
      </c>
      <c r="F25" s="19">
        <f t="shared" si="3"/>
        <v>960</v>
      </c>
      <c r="G25" s="52">
        <f t="shared" si="4"/>
        <v>1440</v>
      </c>
      <c r="H25" s="18">
        <f t="shared" si="5"/>
        <v>1920</v>
      </c>
    </row>
    <row r="26" spans="2:8" ht="13.5" thickBot="1">
      <c r="B26" s="44">
        <f t="shared" si="0"/>
        <v>125</v>
      </c>
      <c r="C26" s="46">
        <v>250</v>
      </c>
      <c r="D26" s="23">
        <f t="shared" si="1"/>
        <v>500</v>
      </c>
      <c r="E26" s="43">
        <f t="shared" si="2"/>
        <v>750</v>
      </c>
      <c r="F26" s="42">
        <f t="shared" si="3"/>
        <v>1000</v>
      </c>
      <c r="G26" s="52">
        <f t="shared" si="4"/>
        <v>1500</v>
      </c>
      <c r="H26" s="18">
        <f t="shared" si="5"/>
        <v>2000</v>
      </c>
    </row>
    <row r="27" spans="2:8" ht="13.5" thickBot="1">
      <c r="B27" s="21">
        <f t="shared" si="0"/>
        <v>130</v>
      </c>
      <c r="C27" s="29">
        <v>260</v>
      </c>
      <c r="D27" s="23">
        <f t="shared" si="1"/>
        <v>520</v>
      </c>
      <c r="E27" s="22">
        <f t="shared" si="2"/>
        <v>780</v>
      </c>
      <c r="F27" s="57">
        <f>C27*4</f>
        <v>1040</v>
      </c>
      <c r="G27" s="56">
        <f t="shared" si="4"/>
        <v>1560</v>
      </c>
      <c r="H27" s="18">
        <f t="shared" si="5"/>
        <v>2080</v>
      </c>
    </row>
    <row r="28" spans="2:8" ht="13.5" thickBot="1">
      <c r="B28" s="21">
        <f t="shared" si="0"/>
        <v>135</v>
      </c>
      <c r="C28" s="29">
        <v>270</v>
      </c>
      <c r="D28" s="23">
        <f t="shared" si="1"/>
        <v>540</v>
      </c>
      <c r="E28" s="22">
        <f t="shared" si="2"/>
        <v>810</v>
      </c>
      <c r="F28" s="52">
        <f t="shared" si="3"/>
        <v>1080</v>
      </c>
      <c r="G28" s="16">
        <f t="shared" si="4"/>
        <v>1620</v>
      </c>
      <c r="H28" s="18">
        <f t="shared" si="5"/>
        <v>2160</v>
      </c>
    </row>
    <row r="29" spans="1:8" ht="13.5" thickBot="1">
      <c r="A29" s="34" t="s">
        <v>32</v>
      </c>
      <c r="B29" s="33">
        <f t="shared" si="0"/>
        <v>140</v>
      </c>
      <c r="C29" s="24">
        <v>280</v>
      </c>
      <c r="D29" s="25">
        <f t="shared" si="1"/>
        <v>560</v>
      </c>
      <c r="E29" s="26">
        <f t="shared" si="2"/>
        <v>840</v>
      </c>
      <c r="F29" s="52">
        <f t="shared" si="3"/>
        <v>1120</v>
      </c>
      <c r="G29" s="16">
        <f t="shared" si="4"/>
        <v>1680</v>
      </c>
      <c r="H29" s="18">
        <f t="shared" si="5"/>
        <v>2240</v>
      </c>
    </row>
    <row r="30" spans="2:8" ht="13.5" thickBot="1">
      <c r="B30" s="21">
        <f t="shared" si="0"/>
        <v>145</v>
      </c>
      <c r="C30" s="29">
        <v>290</v>
      </c>
      <c r="D30" s="23">
        <f t="shared" si="1"/>
        <v>580</v>
      </c>
      <c r="E30" s="22">
        <f t="shared" si="2"/>
        <v>870</v>
      </c>
      <c r="F30" s="52">
        <f t="shared" si="3"/>
        <v>1160</v>
      </c>
      <c r="G30" s="16">
        <f t="shared" si="4"/>
        <v>1740</v>
      </c>
      <c r="H30" s="18">
        <f t="shared" si="5"/>
        <v>2320</v>
      </c>
    </row>
    <row r="31" spans="2:8" ht="13.5" thickBot="1">
      <c r="B31" s="21">
        <f t="shared" si="0"/>
        <v>150</v>
      </c>
      <c r="C31" s="35">
        <v>300</v>
      </c>
      <c r="D31" s="36">
        <f t="shared" si="1"/>
        <v>600</v>
      </c>
      <c r="E31" s="22">
        <f t="shared" si="2"/>
        <v>900</v>
      </c>
      <c r="F31" s="52">
        <f t="shared" si="3"/>
        <v>1200</v>
      </c>
      <c r="G31" s="16">
        <f t="shared" si="4"/>
        <v>1800</v>
      </c>
      <c r="H31" s="18">
        <f t="shared" si="5"/>
        <v>2400</v>
      </c>
    </row>
    <row r="32" spans="2:8" ht="12.75">
      <c r="B32" s="21">
        <f t="shared" si="0"/>
        <v>155</v>
      </c>
      <c r="C32" s="31">
        <v>310</v>
      </c>
      <c r="D32" s="20">
        <f t="shared" si="1"/>
        <v>620</v>
      </c>
      <c r="E32" s="22">
        <f t="shared" si="2"/>
        <v>930</v>
      </c>
      <c r="F32" s="52">
        <f t="shared" si="3"/>
        <v>1240</v>
      </c>
      <c r="G32" s="16">
        <f t="shared" si="4"/>
        <v>1860</v>
      </c>
      <c r="H32" s="18">
        <f t="shared" si="5"/>
        <v>2480</v>
      </c>
    </row>
    <row r="33" spans="2:8" ht="13.5" thickBot="1">
      <c r="B33" s="21">
        <f t="shared" si="0"/>
        <v>160</v>
      </c>
      <c r="C33" s="31">
        <v>320</v>
      </c>
      <c r="D33" s="20">
        <f t="shared" si="1"/>
        <v>640</v>
      </c>
      <c r="E33" s="22">
        <f t="shared" si="2"/>
        <v>960</v>
      </c>
      <c r="F33" s="52">
        <f t="shared" si="3"/>
        <v>1280</v>
      </c>
      <c r="G33" s="16">
        <f t="shared" si="4"/>
        <v>1920</v>
      </c>
      <c r="H33" s="18">
        <f t="shared" si="5"/>
        <v>2560</v>
      </c>
    </row>
    <row r="34" spans="2:8" ht="13.5" thickBot="1">
      <c r="B34" s="21">
        <f t="shared" si="0"/>
        <v>165</v>
      </c>
      <c r="C34" s="31">
        <v>330</v>
      </c>
      <c r="D34" s="43">
        <f t="shared" si="1"/>
        <v>660</v>
      </c>
      <c r="E34" s="54">
        <f t="shared" si="2"/>
        <v>990</v>
      </c>
      <c r="F34" s="52">
        <f t="shared" si="3"/>
        <v>1320</v>
      </c>
      <c r="G34" s="16">
        <f t="shared" si="4"/>
        <v>1980</v>
      </c>
      <c r="H34" s="18">
        <f t="shared" si="5"/>
        <v>2640</v>
      </c>
    </row>
    <row r="35" spans="2:8" ht="13.5" thickBot="1">
      <c r="B35" s="21">
        <f t="shared" si="0"/>
        <v>170</v>
      </c>
      <c r="C35" s="31">
        <v>340</v>
      </c>
      <c r="D35" s="22">
        <f t="shared" si="1"/>
        <v>680</v>
      </c>
      <c r="E35" s="55">
        <f t="shared" si="2"/>
        <v>1020</v>
      </c>
      <c r="F35" s="56">
        <f t="shared" si="3"/>
        <v>1360</v>
      </c>
      <c r="G35" s="16">
        <f t="shared" si="4"/>
        <v>2040</v>
      </c>
      <c r="H35" s="18">
        <f t="shared" si="5"/>
        <v>2720</v>
      </c>
    </row>
    <row r="36" spans="2:8" ht="12.75">
      <c r="B36" s="21">
        <f t="shared" si="0"/>
        <v>175</v>
      </c>
      <c r="C36" s="31">
        <v>350</v>
      </c>
      <c r="D36" s="22">
        <f t="shared" si="1"/>
        <v>700</v>
      </c>
      <c r="E36" s="53">
        <f t="shared" si="2"/>
        <v>1050</v>
      </c>
      <c r="F36" s="18">
        <f t="shared" si="3"/>
        <v>1400</v>
      </c>
      <c r="G36" s="16">
        <f t="shared" si="4"/>
        <v>2100</v>
      </c>
      <c r="H36" s="18">
        <f t="shared" si="5"/>
        <v>2800</v>
      </c>
    </row>
    <row r="37" spans="2:8" ht="12.75">
      <c r="B37" s="21">
        <f t="shared" si="0"/>
        <v>180</v>
      </c>
      <c r="C37" s="31">
        <v>360</v>
      </c>
      <c r="D37" s="22">
        <f t="shared" si="1"/>
        <v>720</v>
      </c>
      <c r="E37" s="53">
        <f t="shared" si="2"/>
        <v>1080</v>
      </c>
      <c r="F37" s="18">
        <f t="shared" si="3"/>
        <v>1440</v>
      </c>
      <c r="G37" s="16">
        <f t="shared" si="4"/>
        <v>2160</v>
      </c>
      <c r="H37" s="18">
        <f t="shared" si="5"/>
        <v>2880</v>
      </c>
    </row>
    <row r="38" spans="2:8" ht="12.75">
      <c r="B38" s="21">
        <f t="shared" si="0"/>
        <v>185</v>
      </c>
      <c r="C38" s="31">
        <v>370</v>
      </c>
      <c r="D38" s="22">
        <f t="shared" si="1"/>
        <v>740</v>
      </c>
      <c r="E38" s="53">
        <f t="shared" si="2"/>
        <v>1110</v>
      </c>
      <c r="F38" s="18">
        <f t="shared" si="3"/>
        <v>1480</v>
      </c>
      <c r="G38" s="16">
        <f t="shared" si="4"/>
        <v>2220</v>
      </c>
      <c r="H38" s="18">
        <f t="shared" si="5"/>
        <v>2960</v>
      </c>
    </row>
    <row r="39" spans="2:8" ht="12.75">
      <c r="B39" s="21">
        <f t="shared" si="0"/>
        <v>190</v>
      </c>
      <c r="C39" s="31">
        <v>380</v>
      </c>
      <c r="D39" s="22">
        <f t="shared" si="1"/>
        <v>760</v>
      </c>
      <c r="E39" s="53">
        <f t="shared" si="2"/>
        <v>1140</v>
      </c>
      <c r="F39" s="18">
        <f t="shared" si="3"/>
        <v>1520</v>
      </c>
      <c r="G39" s="16">
        <f t="shared" si="4"/>
        <v>2280</v>
      </c>
      <c r="H39" s="18">
        <f t="shared" si="5"/>
        <v>3040</v>
      </c>
    </row>
    <row r="40" spans="2:8" ht="12.75">
      <c r="B40" s="21">
        <f t="shared" si="0"/>
        <v>195</v>
      </c>
      <c r="C40" s="31">
        <v>390</v>
      </c>
      <c r="D40" s="22">
        <f t="shared" si="1"/>
        <v>780</v>
      </c>
      <c r="E40" s="53">
        <f t="shared" si="2"/>
        <v>1170</v>
      </c>
      <c r="F40" s="18">
        <f t="shared" si="3"/>
        <v>1560</v>
      </c>
      <c r="G40" s="16">
        <f t="shared" si="4"/>
        <v>2340</v>
      </c>
      <c r="H40" s="18">
        <f t="shared" si="5"/>
        <v>3120</v>
      </c>
    </row>
    <row r="41" spans="2:8" ht="12.75">
      <c r="B41" s="21">
        <f t="shared" si="0"/>
        <v>200</v>
      </c>
      <c r="C41" s="31">
        <v>400</v>
      </c>
      <c r="D41" s="22">
        <f t="shared" si="1"/>
        <v>800</v>
      </c>
      <c r="E41" s="53">
        <f t="shared" si="2"/>
        <v>1200</v>
      </c>
      <c r="F41" s="18">
        <f t="shared" si="3"/>
        <v>1600</v>
      </c>
      <c r="G41" s="16">
        <f t="shared" si="4"/>
        <v>2400</v>
      </c>
      <c r="H41" s="18">
        <f t="shared" si="5"/>
        <v>3200</v>
      </c>
    </row>
    <row r="42" spans="2:8" ht="12.75">
      <c r="B42" s="21">
        <f t="shared" si="0"/>
        <v>205</v>
      </c>
      <c r="C42" s="31">
        <v>410</v>
      </c>
      <c r="D42" s="22">
        <f t="shared" si="1"/>
        <v>820</v>
      </c>
      <c r="E42" s="53">
        <f t="shared" si="2"/>
        <v>1230</v>
      </c>
      <c r="F42" s="18">
        <f t="shared" si="3"/>
        <v>1640</v>
      </c>
      <c r="G42" s="16">
        <f t="shared" si="4"/>
        <v>2460</v>
      </c>
      <c r="H42" s="18">
        <f t="shared" si="5"/>
        <v>3280</v>
      </c>
    </row>
    <row r="43" spans="2:8" ht="12.75">
      <c r="B43" s="21">
        <f t="shared" si="0"/>
        <v>210</v>
      </c>
      <c r="C43" s="31">
        <v>420</v>
      </c>
      <c r="D43" s="22">
        <f t="shared" si="1"/>
        <v>840</v>
      </c>
      <c r="E43" s="53">
        <f t="shared" si="2"/>
        <v>1260</v>
      </c>
      <c r="F43" s="18">
        <f t="shared" si="3"/>
        <v>1680</v>
      </c>
      <c r="G43" s="16">
        <f t="shared" si="4"/>
        <v>2520</v>
      </c>
      <c r="H43" s="18">
        <f t="shared" si="5"/>
        <v>3360</v>
      </c>
    </row>
    <row r="44" spans="2:8" ht="12.75">
      <c r="B44" s="21">
        <f t="shared" si="0"/>
        <v>215</v>
      </c>
      <c r="C44" s="31">
        <v>430</v>
      </c>
      <c r="D44" s="22">
        <f t="shared" si="1"/>
        <v>860</v>
      </c>
      <c r="E44" s="53">
        <f t="shared" si="2"/>
        <v>1290</v>
      </c>
      <c r="F44" s="18">
        <f t="shared" si="3"/>
        <v>1720</v>
      </c>
      <c r="G44" s="16">
        <f t="shared" si="4"/>
        <v>2580</v>
      </c>
      <c r="H44" s="18">
        <f t="shared" si="5"/>
        <v>3440</v>
      </c>
    </row>
    <row r="45" spans="2:8" ht="12.75">
      <c r="B45" s="21">
        <f t="shared" si="0"/>
        <v>220</v>
      </c>
      <c r="C45" s="31">
        <v>440</v>
      </c>
      <c r="D45" s="22">
        <f t="shared" si="1"/>
        <v>880</v>
      </c>
      <c r="E45" s="53">
        <f t="shared" si="2"/>
        <v>1320</v>
      </c>
      <c r="F45" s="18">
        <f t="shared" si="3"/>
        <v>1760</v>
      </c>
      <c r="G45" s="16">
        <f t="shared" si="4"/>
        <v>2640</v>
      </c>
      <c r="H45" s="18">
        <f t="shared" si="5"/>
        <v>3520</v>
      </c>
    </row>
    <row r="46" spans="2:8" ht="12.75">
      <c r="B46" s="21">
        <f t="shared" si="0"/>
        <v>225</v>
      </c>
      <c r="C46" s="31">
        <v>450</v>
      </c>
      <c r="D46" s="22">
        <f t="shared" si="1"/>
        <v>900</v>
      </c>
      <c r="E46" s="53">
        <f t="shared" si="2"/>
        <v>1350</v>
      </c>
      <c r="F46" s="18">
        <f t="shared" si="3"/>
        <v>1800</v>
      </c>
      <c r="G46" s="16">
        <f t="shared" si="4"/>
        <v>2700</v>
      </c>
      <c r="H46" s="18">
        <f t="shared" si="5"/>
        <v>3600</v>
      </c>
    </row>
    <row r="47" spans="2:8" ht="12.75">
      <c r="B47" s="21">
        <f t="shared" si="0"/>
        <v>230</v>
      </c>
      <c r="C47" s="31">
        <v>460</v>
      </c>
      <c r="D47" s="22">
        <f t="shared" si="1"/>
        <v>920</v>
      </c>
      <c r="E47" s="53">
        <f t="shared" si="2"/>
        <v>1380</v>
      </c>
      <c r="F47" s="18">
        <f t="shared" si="3"/>
        <v>1840</v>
      </c>
      <c r="G47" s="16">
        <f t="shared" si="4"/>
        <v>2760</v>
      </c>
      <c r="H47" s="18">
        <f t="shared" si="5"/>
        <v>3680</v>
      </c>
    </row>
    <row r="48" spans="2:8" ht="12.75">
      <c r="B48" s="21">
        <f t="shared" si="0"/>
        <v>235</v>
      </c>
      <c r="C48" s="31">
        <v>470</v>
      </c>
      <c r="D48" s="22">
        <f t="shared" si="1"/>
        <v>940</v>
      </c>
      <c r="E48" s="53">
        <f t="shared" si="2"/>
        <v>1410</v>
      </c>
      <c r="F48" s="18">
        <f t="shared" si="3"/>
        <v>1880</v>
      </c>
      <c r="G48" s="16">
        <f t="shared" si="4"/>
        <v>2820</v>
      </c>
      <c r="H48" s="18">
        <f t="shared" si="5"/>
        <v>3760</v>
      </c>
    </row>
    <row r="49" spans="2:8" ht="12.75">
      <c r="B49" s="21">
        <f t="shared" si="0"/>
        <v>240</v>
      </c>
      <c r="C49" s="31">
        <v>480</v>
      </c>
      <c r="D49" s="22">
        <f t="shared" si="1"/>
        <v>960</v>
      </c>
      <c r="E49" s="53">
        <f t="shared" si="2"/>
        <v>1440</v>
      </c>
      <c r="F49" s="18">
        <f t="shared" si="3"/>
        <v>1920</v>
      </c>
      <c r="G49" s="16">
        <f t="shared" si="4"/>
        <v>2880</v>
      </c>
      <c r="H49" s="18">
        <f t="shared" si="5"/>
        <v>3840</v>
      </c>
    </row>
    <row r="50" spans="2:8" ht="12.75">
      <c r="B50" s="21">
        <f t="shared" si="0"/>
        <v>245</v>
      </c>
      <c r="C50" s="31">
        <v>490</v>
      </c>
      <c r="D50" s="22">
        <f t="shared" si="1"/>
        <v>980</v>
      </c>
      <c r="E50" s="53">
        <f t="shared" si="2"/>
        <v>1470</v>
      </c>
      <c r="F50" s="18">
        <f t="shared" si="3"/>
        <v>1960</v>
      </c>
      <c r="G50" s="16">
        <f t="shared" si="4"/>
        <v>2940</v>
      </c>
      <c r="H50" s="18">
        <f t="shared" si="5"/>
        <v>3920</v>
      </c>
    </row>
    <row r="51" spans="2:8" ht="13.5" thickBot="1">
      <c r="B51" s="21">
        <f t="shared" si="0"/>
        <v>250</v>
      </c>
      <c r="C51" s="32">
        <v>500</v>
      </c>
      <c r="D51" s="22">
        <f t="shared" si="1"/>
        <v>1000</v>
      </c>
      <c r="E51" s="53">
        <f t="shared" si="2"/>
        <v>1500</v>
      </c>
      <c r="F51" s="18">
        <f t="shared" si="3"/>
        <v>2000</v>
      </c>
      <c r="G51" s="16">
        <f t="shared" si="4"/>
        <v>3000</v>
      </c>
      <c r="H51" s="18">
        <f t="shared" si="5"/>
        <v>4000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G56"/>
  <sheetViews>
    <sheetView zoomScalePageLayoutView="0" workbookViewId="0" topLeftCell="A11">
      <selection activeCell="J44" sqref="J43:J44"/>
    </sheetView>
  </sheetViews>
  <sheetFormatPr defaultColWidth="9.140625" defaultRowHeight="12.75"/>
  <cols>
    <col min="5" max="5" width="19.421875" style="0" customWidth="1"/>
    <col min="6" max="6" width="18.140625" style="0" customWidth="1"/>
    <col min="7" max="7" width="18.28125" style="0" customWidth="1"/>
  </cols>
  <sheetData>
    <row r="1" spans="5:7" ht="12.75">
      <c r="E1" s="1" t="s">
        <v>4</v>
      </c>
      <c r="F1" s="1" t="s">
        <v>5</v>
      </c>
      <c r="G1" t="s">
        <v>3</v>
      </c>
    </row>
    <row r="2" spans="3:7" ht="12.75">
      <c r="C2">
        <v>10</v>
      </c>
      <c r="E2" s="2">
        <f>(1-COS(2*PI()*C2*Sheet1!$E$16))/2</f>
        <v>3.947842053264594E-11</v>
      </c>
      <c r="F2" s="2">
        <f>1/(1+(2*PI()*C2*Sheet1!$E$15))</f>
        <v>0.9997487357373097</v>
      </c>
      <c r="G2" s="2">
        <f>E2*F2*2</f>
        <v>7.893700203283726E-11</v>
      </c>
    </row>
    <row r="3" spans="3:7" ht="12.75">
      <c r="C3">
        <v>20</v>
      </c>
      <c r="E3" s="2">
        <f>(1-COS(2*PI()*C3*Sheet1!$E$16))/2</f>
        <v>1.5791368213058377E-10</v>
      </c>
      <c r="F3" s="2">
        <f>1/(1+(2*PI()*C3*Sheet1!$E$15))</f>
        <v>0.9994975977103604</v>
      </c>
      <c r="G3" s="2">
        <f aca="true" t="shared" si="0" ref="G3:G56">E3*F3*2</f>
        <v>3.1566869187023186E-10</v>
      </c>
    </row>
    <row r="4" spans="3:7" ht="12.75">
      <c r="C4">
        <v>30</v>
      </c>
      <c r="E4" s="2">
        <f>(1-COS(2*PI()*C4*Sheet1!$E$16))/2</f>
        <v>3.5530578479381347E-10</v>
      </c>
      <c r="F4" s="2">
        <f>1/(1+(2*PI()*C4*Sheet1!$E$15))</f>
        <v>0.999246585824044</v>
      </c>
      <c r="G4" s="2">
        <f t="shared" si="0"/>
        <v>7.100761847575013E-10</v>
      </c>
    </row>
    <row r="5" spans="3:7" ht="12.75">
      <c r="C5">
        <v>40</v>
      </c>
      <c r="E5" s="2">
        <f>(1-COS(2*PI()*C5*Sheet1!$E$16))/2</f>
        <v>6.316546730111838E-10</v>
      </c>
      <c r="F5" s="2">
        <f>1/(1+(2*PI()*C5*Sheet1!$E$15))</f>
        <v>0.9989956999833487</v>
      </c>
      <c r="G5" s="2">
        <f t="shared" si="0"/>
        <v>1.2620406044251217E-09</v>
      </c>
    </row>
    <row r="6" spans="3:7" ht="12.75">
      <c r="C6">
        <v>50</v>
      </c>
      <c r="E6" s="2">
        <f>(1-COS(2*PI()*C6*Sheet1!$E$16))/2</f>
        <v>9.869604578049973E-10</v>
      </c>
      <c r="F6" s="2">
        <f>1/(1+(2*PI()*C6*Sheet1!$E$15))</f>
        <v>0.998744940093357</v>
      </c>
      <c r="G6" s="2">
        <f t="shared" si="0"/>
        <v>1.9714435266099287E-09</v>
      </c>
    </row>
    <row r="7" spans="3:7" ht="12.75">
      <c r="C7">
        <v>60</v>
      </c>
      <c r="E7" s="2">
        <f>(1-COS(2*PI()*C7*Sheet1!$E$16))/2</f>
        <v>1.4212230281529514E-09</v>
      </c>
      <c r="F7" s="2">
        <f>1/(1+(2*PI()*C7*Sheet1!$E$15))</f>
        <v>0.9984943060592479</v>
      </c>
      <c r="G7" s="2">
        <f t="shared" si="0"/>
        <v>2.8381662025020083E-09</v>
      </c>
    </row>
    <row r="8" spans="3:7" ht="12.75">
      <c r="C8">
        <v>70</v>
      </c>
      <c r="E8" s="2">
        <f>(1-COS(2*PI()*C8*Sheet1!$E$16))/2</f>
        <v>1.9344424395661974E-09</v>
      </c>
      <c r="F8" s="2">
        <f>1/(1+(2*PI()*C8*Sheet1!$E$15))</f>
        <v>0.9982437977862945</v>
      </c>
      <c r="G8" s="2">
        <f t="shared" si="0"/>
        <v>3.862090334943091E-09</v>
      </c>
    </row>
    <row r="9" spans="3:7" ht="12.75">
      <c r="C9">
        <v>80</v>
      </c>
      <c r="E9" s="2">
        <f>(1-COS(2*PI()*C9*Sheet1!$E$16))/2</f>
        <v>2.5266187475558866E-09</v>
      </c>
      <c r="F9" s="2">
        <f>1/(1+(2*PI()*C9*Sheet1!$E$15))</f>
        <v>0.9979934151798656</v>
      </c>
      <c r="G9" s="2">
        <f t="shared" si="0"/>
        <v>5.043097745461548E-09</v>
      </c>
    </row>
    <row r="10" spans="3:7" ht="12.75">
      <c r="C10">
        <v>90</v>
      </c>
      <c r="E10" s="2">
        <f>(1-COS(2*PI()*C10*Sheet1!$E$16))/2</f>
        <v>3.1977518410997163E-09</v>
      </c>
      <c r="F10" s="2">
        <f>1/(1+(2*PI()*C10*Sheet1!$E$15))</f>
        <v>0.9977431581454246</v>
      </c>
      <c r="G10" s="2">
        <f t="shared" si="0"/>
        <v>6.381070041808354E-09</v>
      </c>
    </row>
    <row r="11" spans="3:7" ht="12.75">
      <c r="C11">
        <v>100</v>
      </c>
      <c r="E11" s="2">
        <f>(1-COS(2*PI()*C11*Sheet1!$E$16))/2</f>
        <v>3.947841775708838E-09</v>
      </c>
      <c r="F11" s="2">
        <f>1/(1+(2*PI()*C11*Sheet1!$E$15))</f>
        <v>0.9974930265885298</v>
      </c>
      <c r="G11" s="2">
        <f t="shared" si="0"/>
        <v>7.87588928268889E-09</v>
      </c>
    </row>
    <row r="12" spans="3:7" ht="12.75">
      <c r="C12">
        <v>200</v>
      </c>
      <c r="E12" s="2">
        <f>(1-COS(2*PI()*C12*Sheet1!$E$16))/2</f>
        <v>1.5791366936301898E-08</v>
      </c>
      <c r="F12" s="2">
        <f>1/(1+(2*PI()*C12*Sheet1!$E$15))</f>
        <v>0.9949985915750013</v>
      </c>
      <c r="G12" s="2">
        <f t="shared" si="0"/>
        <v>3.142477572132886E-08</v>
      </c>
    </row>
    <row r="13" spans="3:7" ht="12.75">
      <c r="C13">
        <v>300</v>
      </c>
      <c r="E13" s="2">
        <f>(1-COS(2*PI()*C13*Sheet1!$E$16))/2</f>
        <v>3.553057542626803E-08</v>
      </c>
      <c r="F13" s="2">
        <f>1/(1+(2*PI()*C13*Sheet1!$E$15))</f>
        <v>0.9925166011295808</v>
      </c>
      <c r="G13" s="2">
        <f t="shared" si="0"/>
        <v>7.05293719165155E-08</v>
      </c>
    </row>
    <row r="14" spans="3:7" ht="12.75">
      <c r="C14">
        <v>400</v>
      </c>
      <c r="E14" s="2">
        <f>(1-COS(2*PI()*C14*Sheet1!$E$16))/2</f>
        <v>6.316546685702917E-08</v>
      </c>
      <c r="F14" s="2">
        <f>1/(1+(2*PI()*C14*Sheet1!$E$15))</f>
        <v>0.9900469623563279</v>
      </c>
      <c r="G14" s="2">
        <f t="shared" si="0"/>
        <v>1.250735571752421E-07</v>
      </c>
    </row>
    <row r="15" spans="3:7" ht="12.75">
      <c r="C15">
        <v>500</v>
      </c>
      <c r="E15" s="2">
        <f>(1-COS(2*PI()*C15*Sheet1!$E$16))/2</f>
        <v>9.869604078449612E-08</v>
      </c>
      <c r="F15" s="2">
        <f>1/(1+(2*PI()*C15*Sheet1!$E$15))</f>
        <v>0.9875895832816027</v>
      </c>
      <c r="G15" s="2">
        <f t="shared" si="0"/>
        <v>1.9494236357980919E-07</v>
      </c>
    </row>
    <row r="16" spans="3:7" ht="12.75">
      <c r="C16">
        <v>600</v>
      </c>
      <c r="E16" s="2">
        <f>(1-COS(2*PI()*C16*Sheet1!$E$16))/2</f>
        <v>1.4212229665355736E-07</v>
      </c>
      <c r="F16" s="2">
        <f>1/(1+(2*PI()*C16*Sheet1!$E$15))</f>
        <v>0.9851443728426506</v>
      </c>
      <c r="G16" s="2">
        <f t="shared" si="0"/>
        <v>2.800219616074518E-07</v>
      </c>
    </row>
    <row r="17" spans="3:7" ht="12.75">
      <c r="C17">
        <v>700</v>
      </c>
      <c r="E17" s="2">
        <f>(1-COS(2*PI()*C17*Sheet1!$E$16))/2</f>
        <v>1.9344423379807907E-07</v>
      </c>
      <c r="F17" s="2">
        <f>1/(1+(2*PI()*C17*Sheet1!$E$15))</f>
        <v>0.9827112408763513</v>
      </c>
      <c r="G17" s="2">
        <f t="shared" si="0"/>
        <v>3.801996460721706E-07</v>
      </c>
    </row>
    <row r="18" spans="3:7" ht="12.75">
      <c r="C18">
        <v>800</v>
      </c>
      <c r="E18" s="2">
        <f>(1-COS(2*PI()*C18*Sheet1!$E$16))/2</f>
        <v>2.52661851385394E-07</v>
      </c>
      <c r="F18" s="2">
        <f>1/(1+(2*PI()*C18*Sheet1!$E$15))</f>
        <v>0.9802900981081386</v>
      </c>
      <c r="G18" s="2">
        <f t="shared" si="0"/>
        <v>4.953638221655436E-07</v>
      </c>
    </row>
    <row r="19" spans="3:7" ht="12.75">
      <c r="C19">
        <v>900</v>
      </c>
      <c r="E19" s="2">
        <f>(1-COS(2*PI()*C19*Sheet1!$E$16))/2</f>
        <v>3.197751485273237E-07</v>
      </c>
      <c r="F19" s="2">
        <f>1/(1+(2*PI()*C19*Sheet1!$E$15))</f>
        <v>0.9778808561410797</v>
      </c>
      <c r="G19" s="2">
        <f t="shared" si="0"/>
        <v>6.254039920290804E-07</v>
      </c>
    </row>
    <row r="20" spans="3:7" ht="12.75">
      <c r="C20">
        <v>1000</v>
      </c>
      <c r="E20" s="2">
        <f>(1-COS(2*PI()*C20*Sheet1!$E$16))/2</f>
        <v>3.9478412411364516E-07</v>
      </c>
      <c r="F20" s="2">
        <f>1/(1+(2*PI()*C20*Sheet1!$E$15))</f>
        <v>0.9754834274451186</v>
      </c>
      <c r="G20" s="2">
        <f t="shared" si="0"/>
        <v>7.702107409825953E-07</v>
      </c>
    </row>
    <row r="21" spans="3:7" ht="12.75">
      <c r="C21">
        <v>2000</v>
      </c>
      <c r="E21" s="2">
        <f>(1-COS(2*PI()*C21*Sheet1!$E$16))/2</f>
        <v>1.57913587295333E-06</v>
      </c>
      <c r="F21" s="2">
        <f>1/(1+(2*PI()*C21*Sheet1!$E$15))</f>
        <v>0.9521402128347356</v>
      </c>
      <c r="G21" s="2">
        <f t="shared" si="0"/>
        <v>3.0071175323374995E-06</v>
      </c>
    </row>
    <row r="22" spans="3:7" ht="12.75">
      <c r="C22">
        <v>3000</v>
      </c>
      <c r="E22" s="2">
        <f>(1-COS(2*PI()*C22*Sheet1!$E$16))/2</f>
        <v>3.5530533763483696E-06</v>
      </c>
      <c r="F22" s="2">
        <f>1/(1+(2*PI()*C22*Sheet1!$E$15))</f>
        <v>0.9298880898020162</v>
      </c>
      <c r="G22" s="2">
        <f t="shared" si="0"/>
        <v>6.607884034194379E-06</v>
      </c>
    </row>
    <row r="23" spans="3:7" ht="12.75">
      <c r="C23">
        <v>4000</v>
      </c>
      <c r="E23" s="2">
        <f>(1-COS(2*PI()*C23*Sheet1!$E$16))/2</f>
        <v>6.316533517125578E-06</v>
      </c>
      <c r="F23" s="2">
        <f>1/(1+(2*PI()*C23*Sheet1!$E$15))</f>
        <v>0.908652306822962</v>
      </c>
      <c r="G23" s="2">
        <f t="shared" si="0"/>
        <v>1.1479065502921427E-05</v>
      </c>
    </row>
    <row r="24" spans="3:7" ht="12.75">
      <c r="C24">
        <v>5000</v>
      </c>
      <c r="E24" s="2">
        <f>(1-COS(2*PI()*C24*Sheet1!$E$16))/2</f>
        <v>9.869571931442334E-06</v>
      </c>
      <c r="F24" s="2">
        <f>1/(1+(2*PI()*C24*Sheet1!$E$15))</f>
        <v>0.8883647882953403</v>
      </c>
      <c r="G24" s="2">
        <f t="shared" si="0"/>
        <v>1.7535560358882804E-05</v>
      </c>
    </row>
    <row r="25" spans="3:7" ht="12.75">
      <c r="C25">
        <v>6000</v>
      </c>
      <c r="E25" s="2">
        <f>(1-COS(2*PI()*C25*Sheet1!$E$16))/2</f>
        <v>1.4212163008509027E-05</v>
      </c>
      <c r="F25" s="2">
        <f>1/(1+(2*PI()*C25*Sheet1!$E$15))</f>
        <v>0.8689634055469726</v>
      </c>
      <c r="G25" s="2">
        <f t="shared" si="0"/>
        <v>2.4699699136125422E-05</v>
      </c>
    </row>
    <row r="26" spans="3:7" ht="12.75">
      <c r="C26">
        <v>7000</v>
      </c>
      <c r="E26" s="2">
        <f>(1-COS(2*PI()*C26*Sheet1!$E$16))/2</f>
        <v>1.9344299890866612E-05</v>
      </c>
      <c r="F26" s="2">
        <f>1/(1+(2*PI()*C26*Sheet1!$E$15))</f>
        <v>0.8503913413270007</v>
      </c>
      <c r="G26" s="2">
        <f t="shared" si="0"/>
        <v>3.2900450262451625E-05</v>
      </c>
    </row>
    <row r="27" spans="3:7" ht="12.75">
      <c r="C27">
        <v>8000</v>
      </c>
      <c r="E27" s="2">
        <f>(1-COS(2*PI()*C27*Sheet1!$E$16))/2</f>
        <v>2.5265974474109054E-05</v>
      </c>
      <c r="F27" s="2">
        <f>1/(1+(2*PI()*C27*Sheet1!$E$15))</f>
        <v>0.8325965340869245</v>
      </c>
      <c r="G27" s="2">
        <f t="shared" si="0"/>
        <v>4.20727255549438E-05</v>
      </c>
    </row>
    <row r="28" spans="3:7" ht="12.75">
      <c r="C28">
        <v>9000</v>
      </c>
      <c r="E28" s="2">
        <f>(1-COS(2*PI()*C28*Sheet1!$E$16))/2</f>
        <v>3.197717740710537E-05</v>
      </c>
      <c r="F28" s="2">
        <f>1/(1+(2*PI()*C28*Sheet1!$E$15))</f>
        <v>0.8155311906035188</v>
      </c>
      <c r="G28" s="2">
        <f t="shared" si="0"/>
        <v>5.215677112591317E-05</v>
      </c>
    </row>
    <row r="29" spans="3:7" ht="12.75">
      <c r="C29">
        <v>10000</v>
      </c>
      <c r="E29" s="2">
        <f>(1-COS(2*PI()*C29*Sheet1!$E$16))/2</f>
        <v>3.947789809194413E-05</v>
      </c>
      <c r="F29" s="2">
        <f>1/(1+(2*PI()*C29*Sheet1!$E$15))</f>
        <v>0.7991513573351632</v>
      </c>
      <c r="G29" s="2">
        <f t="shared" si="0"/>
        <v>6.30976316898328E-05</v>
      </c>
    </row>
    <row r="30" spans="3:7" ht="12.75">
      <c r="C30">
        <v>20000</v>
      </c>
      <c r="E30" s="2">
        <f>(1-COS(2*PI()*C30*Sheet1!$E$16))/2</f>
        <v>0.00015790535835003006</v>
      </c>
      <c r="F30" s="2">
        <f>1/(1+(2*PI()*C30*Sheet1!$E$15))</f>
        <v>0.6654888292680616</v>
      </c>
      <c r="G30" s="2">
        <f t="shared" si="0"/>
        <v>0.00021016850412703048</v>
      </c>
    </row>
    <row r="31" spans="3:7" ht="12.75">
      <c r="C31">
        <v>30000</v>
      </c>
      <c r="E31" s="2">
        <f>(1-COS(2*PI()*C31*Sheet1!$E$16))/2</f>
        <v>0.00035526367970539763</v>
      </c>
      <c r="F31" s="2">
        <f>1/(1+(2*PI()*C31*Sheet1!$E$15))</f>
        <v>0.5701312014364114</v>
      </c>
      <c r="G31" s="2">
        <f t="shared" si="0"/>
        <v>0.0004050938170743176</v>
      </c>
    </row>
    <row r="32" spans="3:7" ht="12.75">
      <c r="C32">
        <v>40000</v>
      </c>
      <c r="E32" s="2">
        <f>(1-COS(2*PI()*C32*Sheet1!$E$16))/2</f>
        <v>0.0006315216969912663</v>
      </c>
      <c r="F32" s="2">
        <f>1/(1+(2*PI()*C32*Sheet1!$E$15))</f>
        <v>0.498676102428623</v>
      </c>
      <c r="G32" s="2">
        <f t="shared" si="0"/>
        <v>0.000629849556909429</v>
      </c>
    </row>
    <row r="33" spans="3:7" ht="12.75">
      <c r="C33">
        <v>50000</v>
      </c>
      <c r="E33" s="2">
        <f>(1-COS(2*PI()*C33*Sheet1!$E$16))/2</f>
        <v>0.0009866357858642205</v>
      </c>
      <c r="F33" s="2">
        <f>1/(1+(2*PI()*C33*Sheet1!$E$15))</f>
        <v>0.4431372758558222</v>
      </c>
      <c r="G33" s="2">
        <f t="shared" si="0"/>
        <v>0.000874430188819478</v>
      </c>
    </row>
    <row r="34" spans="3:7" ht="12.75">
      <c r="C34">
        <v>60000</v>
      </c>
      <c r="E34" s="2">
        <f>(1-COS(2*PI()*C34*Sheet1!$E$16))/2</f>
        <v>0.001420549869693033</v>
      </c>
      <c r="F34" s="2">
        <f>1/(1+(2*PI()*C34*Sheet1!$E$15))</f>
        <v>0.39872973101388837</v>
      </c>
      <c r="G34" s="2">
        <f t="shared" si="0"/>
        <v>0.0011328309348690344</v>
      </c>
    </row>
    <row r="35" spans="3:7" ht="12.75">
      <c r="C35">
        <v>70000</v>
      </c>
      <c r="E35" s="2">
        <f>(1-COS(2*PI()*C35*Sheet1!$E$16))/2</f>
        <v>0.0019331954284137476</v>
      </c>
      <c r="F35" s="2">
        <f>1/(1+(2*PI()*C35*Sheet1!$E$15))</f>
        <v>0.3624118220584196</v>
      </c>
      <c r="G35" s="2">
        <f t="shared" si="0"/>
        <v>0.0014012257552128667</v>
      </c>
    </row>
    <row r="36" spans="3:7" ht="12.75">
      <c r="C36">
        <v>80000</v>
      </c>
      <c r="E36" s="2">
        <f>(1-COS(2*PI()*C36*Sheet1!$E$16))/2</f>
        <v>0.002524491509349913</v>
      </c>
      <c r="F36" s="2">
        <f>1/(1+(2*PI()*C36*Sheet1!$E$15))</f>
        <v>0.33215757321608513</v>
      </c>
      <c r="G36" s="2">
        <f t="shared" si="0"/>
        <v>0.001677057946700558</v>
      </c>
    </row>
    <row r="37" spans="3:7" ht="12.75">
      <c r="C37">
        <v>90000</v>
      </c>
      <c r="E37" s="2">
        <f>(1-COS(2*PI()*C37*Sheet1!$E$16))/2</f>
        <v>0.0031943447399958025</v>
      </c>
      <c r="F37" s="2">
        <f>1/(1+(2*PI()*C37*Sheet1!$E$15))</f>
        <v>0.3065654005796944</v>
      </c>
      <c r="G37" s="2">
        <f t="shared" si="0"/>
        <v>0.001958551149612906</v>
      </c>
    </row>
    <row r="38" spans="3:7" ht="12.75">
      <c r="C38">
        <v>100000</v>
      </c>
      <c r="E38" s="2">
        <f>(1-COS(2*PI()*C38*Sheet1!$E$16))/2</f>
        <v>0.003942649342761062</v>
      </c>
      <c r="F38" s="2">
        <f>1/(1+(2*PI()*C38*Sheet1!$E$15))</f>
        <v>0.2846347779952269</v>
      </c>
      <c r="G38" s="2">
        <f t="shared" si="0"/>
        <v>0.0022444302407796444</v>
      </c>
    </row>
    <row r="39" spans="3:7" ht="12.75">
      <c r="C39">
        <v>200000</v>
      </c>
      <c r="E39" s="2">
        <f>(1-COS(2*PI()*C39*Sheet1!$E$16))/2</f>
        <v>0.015708419435684462</v>
      </c>
      <c r="F39" s="2">
        <f>1/(1+(2*PI()*C39*Sheet1!$E$15))</f>
        <v>0.16593246402802195</v>
      </c>
      <c r="G39" s="2">
        <f t="shared" si="0"/>
        <v>0.0052130734858975855</v>
      </c>
    </row>
    <row r="40" spans="3:7" ht="12.75">
      <c r="C40">
        <v>300000</v>
      </c>
      <c r="E40" s="2">
        <f>(1-COS(2*PI()*C40*Sheet1!$E$16))/2</f>
        <v>0.035111757055874326</v>
      </c>
      <c r="F40" s="2">
        <f>1/(1+(2*PI()*C40*Sheet1!$E$15))</f>
        <v>0.11709845437477436</v>
      </c>
      <c r="G40" s="2">
        <f t="shared" si="0"/>
        <v>0.008223064963250922</v>
      </c>
    </row>
    <row r="41" spans="3:7" ht="12.75">
      <c r="C41">
        <v>400000</v>
      </c>
      <c r="E41" s="2">
        <f>(1-COS(2*PI()*C41*Sheet1!$E$16))/2</f>
        <v>0.06184665997806821</v>
      </c>
      <c r="F41" s="2">
        <f>1/(1+(2*PI()*C41*Sheet1!$E$15))</f>
        <v>0.09047238488962446</v>
      </c>
      <c r="G41" s="2">
        <f t="shared" si="0"/>
        <v>0.01119082965134704</v>
      </c>
    </row>
    <row r="42" spans="3:7" ht="12.75">
      <c r="C42">
        <v>500000</v>
      </c>
      <c r="E42" s="2">
        <f>(1-COS(2*PI()*C42*Sheet1!$E$16))/2</f>
        <v>0.09549150281252627</v>
      </c>
      <c r="F42" s="2">
        <f>1/(1+(2*PI()*C42*Sheet1!$E$15))</f>
        <v>0.07371168224916112</v>
      </c>
      <c r="G42" s="2">
        <f t="shared" si="0"/>
        <v>0.014077678625623626</v>
      </c>
    </row>
    <row r="43" spans="3:7" ht="12.75">
      <c r="C43">
        <v>600000</v>
      </c>
      <c r="E43" s="2">
        <f>(1-COS(2*PI()*C43*Sheet1!$E$16))/2</f>
        <v>0.13551568628929422</v>
      </c>
      <c r="F43" s="2">
        <f>1/(1+(2*PI()*C43*Sheet1!$E$15))</f>
        <v>0.06219042872785539</v>
      </c>
      <c r="G43" s="2">
        <f t="shared" si="0"/>
        <v>0.016855557259361525</v>
      </c>
    </row>
    <row r="44" spans="3:7" ht="12.75">
      <c r="C44">
        <v>700000</v>
      </c>
      <c r="E44" s="2">
        <f>(1-COS(2*PI()*C44*Sheet1!$E$16))/2</f>
        <v>0.18128800512565513</v>
      </c>
      <c r="F44" s="2">
        <f>1/(1+(2*PI()*C44*Sheet1!$E$15))</f>
        <v>0.05378391674401514</v>
      </c>
      <c r="G44" s="2">
        <f t="shared" si="0"/>
        <v>0.01950075794873365</v>
      </c>
    </row>
    <row r="45" spans="3:7" ht="12.75">
      <c r="C45">
        <v>800000</v>
      </c>
      <c r="E45" s="2">
        <f>(1-COS(2*PI()*C45*Sheet1!$E$16))/2</f>
        <v>0.23208660251050173</v>
      </c>
      <c r="F45" s="2">
        <f>1/(1+(2*PI()*C45*Sheet1!$E$15))</f>
        <v>0.04737945875917324</v>
      </c>
      <c r="G45" s="2">
        <f t="shared" si="0"/>
        <v>0.0219922752244059</v>
      </c>
    </row>
    <row r="46" spans="3:7" ht="12.75">
      <c r="C46">
        <v>900000</v>
      </c>
      <c r="E46" s="2">
        <f>(1-COS(2*PI()*C46*Sheet1!$E$16))/2</f>
        <v>0.28711035421746367</v>
      </c>
      <c r="F46" s="2">
        <f>1/(1+(2*PI()*C46*Sheet1!$E$15))</f>
        <v>0.04233795773285973</v>
      </c>
      <c r="G46" s="2">
        <f t="shared" si="0"/>
        <v>0.024311332083050724</v>
      </c>
    </row>
    <row r="47" spans="3:7" ht="12.75">
      <c r="C47">
        <v>1000000</v>
      </c>
      <c r="E47" s="2">
        <f>(1-COS(2*PI()*C47*Sheet1!$E$16))/2</f>
        <v>0.3454915028125263</v>
      </c>
      <c r="F47" s="2">
        <f>1/(1+(2*PI()*C47*Sheet1!$E$15))</f>
        <v>0.03826617312159579</v>
      </c>
      <c r="G47" s="2">
        <f t="shared" si="0"/>
        <v>0.026441275317328858</v>
      </c>
    </row>
    <row r="48" spans="3:7" ht="12.75">
      <c r="C48">
        <v>2000000</v>
      </c>
      <c r="E48" s="2">
        <f>(1-COS(2*PI()*C48*Sheet1!$E$16))/2</f>
        <v>0.9045084971874737</v>
      </c>
      <c r="F48" s="2">
        <f>1/(1+(2*PI()*C48*Sheet1!$E$15))</f>
        <v>0.01950630233179319</v>
      </c>
      <c r="G48" s="2">
        <f t="shared" si="0"/>
        <v>0.035287232415629546</v>
      </c>
    </row>
    <row r="49" spans="3:7" ht="12.75">
      <c r="C49">
        <v>3000000</v>
      </c>
      <c r="E49" s="2">
        <f>(1-COS(2*PI()*C49*Sheet1!$E$16))/2</f>
        <v>0.9045084971874736</v>
      </c>
      <c r="F49" s="2">
        <f>1/(1+(2*PI()*C49*Sheet1!$E$15))</f>
        <v>0.01308930956442147</v>
      </c>
      <c r="G49" s="2">
        <f t="shared" si="0"/>
        <v>0.023678783446672978</v>
      </c>
    </row>
    <row r="50" spans="3:7" ht="12.75">
      <c r="C50">
        <v>4000000</v>
      </c>
      <c r="E50" s="2">
        <f>(1-COS(2*PI()*C50*Sheet1!$E$16))/2</f>
        <v>0.3454915028125264</v>
      </c>
      <c r="F50" s="2">
        <f>1/(1+(2*PI()*C50*Sheet1!$E$15))</f>
        <v>0.009849212019588608</v>
      </c>
      <c r="G50" s="2">
        <f t="shared" si="0"/>
        <v>0.006805638124333733</v>
      </c>
    </row>
    <row r="51" spans="3:7" ht="12.75">
      <c r="C51">
        <v>5000000</v>
      </c>
      <c r="E51" s="2">
        <f>(1-COS(2*PI()*C51*Sheet1!$E$16))/2</f>
        <v>0</v>
      </c>
      <c r="F51" s="2">
        <f>1/(1+(2*PI()*C51*Sheet1!$E$15))</f>
        <v>0.00789492136655432</v>
      </c>
      <c r="G51" s="2">
        <f t="shared" si="0"/>
        <v>0</v>
      </c>
    </row>
    <row r="52" spans="3:7" ht="12.75">
      <c r="C52">
        <v>6000000</v>
      </c>
      <c r="E52" s="2">
        <f>(1-COS(2*PI()*C52*Sheet1!$E$16))/2</f>
        <v>0.3454915028125266</v>
      </c>
      <c r="F52" s="2">
        <f>1/(1+(2*PI()*C52*Sheet1!$E$15))</f>
        <v>0.006587769459105371</v>
      </c>
      <c r="G52" s="2">
        <f t="shared" si="0"/>
        <v>0.00455203674121756</v>
      </c>
    </row>
    <row r="53" spans="3:7" ht="12.75">
      <c r="C53">
        <v>7000000</v>
      </c>
      <c r="E53" s="2">
        <f>(1-COS(2*PI()*C53*Sheet1!$E$16))/2</f>
        <v>0.9045084971874736</v>
      </c>
      <c r="F53" s="2">
        <f>1/(1+(2*PI()*C53*Sheet1!$E$15))</f>
        <v>0.0056519786695850335</v>
      </c>
      <c r="G53" s="2">
        <f t="shared" si="0"/>
        <v>0.01022452546512403</v>
      </c>
    </row>
    <row r="54" spans="3:7" ht="12.75">
      <c r="C54">
        <v>8000000</v>
      </c>
      <c r="E54" s="2">
        <f>(1-COS(2*PI()*C54*Sheet1!$E$16))/2</f>
        <v>0.9045084971874738</v>
      </c>
      <c r="F54" s="2">
        <f>1/(1+(2*PI()*C54*Sheet1!$E$15))</f>
        <v>0.004948977775489819</v>
      </c>
      <c r="G54" s="2">
        <f t="shared" si="0"/>
        <v>0.008952784900645008</v>
      </c>
    </row>
    <row r="55" spans="3:7" ht="12.75">
      <c r="C55">
        <v>9000000</v>
      </c>
      <c r="E55" s="2">
        <f>(1-COS(2*PI()*C55*Sheet1!$E$16))/2</f>
        <v>0.3454915028125265</v>
      </c>
      <c r="F55" s="2">
        <f>1/(1+(2*PI()*C55*Sheet1!$E$15))</f>
        <v>0.004401511687493169</v>
      </c>
      <c r="G55" s="2">
        <f t="shared" si="0"/>
        <v>0.003041369775117829</v>
      </c>
    </row>
    <row r="56" spans="3:7" ht="12.75">
      <c r="C56">
        <v>10000000</v>
      </c>
      <c r="E56" s="2">
        <f>(1-COS(2*PI()*C56*Sheet1!$E$16))/2</f>
        <v>0</v>
      </c>
      <c r="F56" s="2">
        <f>1/(1+(2*PI()*C56*Sheet1!$E$15))</f>
        <v>0.003963104883990416</v>
      </c>
      <c r="G56" s="2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Peter Moore</cp:lastModifiedBy>
  <cp:lastPrinted>2010-02-11T19:24:22Z</cp:lastPrinted>
  <dcterms:created xsi:type="dcterms:W3CDTF">2009-03-31T16:51:42Z</dcterms:created>
  <dcterms:modified xsi:type="dcterms:W3CDTF">2012-07-25T14:51:31Z</dcterms:modified>
  <cp:category/>
  <cp:version/>
  <cp:contentType/>
  <cp:contentStatus/>
</cp:coreProperties>
</file>